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815" windowHeight="7650" activeTab="3"/>
  </bookViews>
  <sheets>
    <sheet name="Kathamandu" sheetId="9" r:id="rId1"/>
    <sheet name="Lalitpur" sheetId="11" r:id="rId2"/>
    <sheet name="Bhaktapur" sheetId="12" r:id="rId3"/>
    <sheet name="SUM KLB" sheetId="13" r:id="rId4"/>
  </sheets>
  <calcPr calcId="124519"/>
</workbook>
</file>

<file path=xl/calcChain.xml><?xml version="1.0" encoding="utf-8"?>
<calcChain xmlns="http://schemas.openxmlformats.org/spreadsheetml/2006/main">
  <c r="E42" i="13"/>
  <c r="G44"/>
  <c r="F44"/>
  <c r="E44"/>
  <c r="F42"/>
  <c r="G40"/>
  <c r="F40"/>
  <c r="G38"/>
  <c r="F38"/>
  <c r="E38"/>
  <c r="G44" i="12"/>
  <c r="G42"/>
  <c r="G40"/>
  <c r="G38"/>
  <c r="G44" i="11"/>
  <c r="G42"/>
  <c r="G40"/>
  <c r="G38"/>
  <c r="F44" i="9"/>
  <c r="F40"/>
  <c r="F38"/>
  <c r="D36" i="11"/>
  <c r="D34" i="13"/>
  <c r="H21"/>
  <c r="I17"/>
  <c r="H17"/>
  <c r="H18"/>
  <c r="D14"/>
  <c r="D15" i="11"/>
  <c r="E15"/>
  <c r="F15"/>
  <c r="G15"/>
  <c r="H15"/>
  <c r="I15"/>
  <c r="J15"/>
  <c r="K15"/>
  <c r="K29" i="9"/>
  <c r="H7"/>
  <c r="D36"/>
  <c r="E36"/>
  <c r="E36" i="11"/>
  <c r="L34" i="9"/>
  <c r="L33"/>
  <c r="F34"/>
  <c r="F35"/>
  <c r="F35" i="13" s="1"/>
  <c r="F33" i="9"/>
  <c r="E23"/>
  <c r="F23"/>
  <c r="G23"/>
  <c r="H23"/>
  <c r="I23"/>
  <c r="J23"/>
  <c r="K23"/>
  <c r="D23"/>
  <c r="L22"/>
  <c r="L21"/>
  <c r="E19"/>
  <c r="F19"/>
  <c r="G19"/>
  <c r="H19"/>
  <c r="I19"/>
  <c r="J19"/>
  <c r="K19"/>
  <c r="D19"/>
  <c r="L18"/>
  <c r="L17"/>
  <c r="L14"/>
  <c r="L13"/>
  <c r="L34" i="12"/>
  <c r="L33"/>
  <c r="K35"/>
  <c r="J35"/>
  <c r="F34"/>
  <c r="F33"/>
  <c r="K30"/>
  <c r="K29"/>
  <c r="E31"/>
  <c r="F31"/>
  <c r="G31"/>
  <c r="H31"/>
  <c r="I31"/>
  <c r="J31"/>
  <c r="D31"/>
  <c r="E23"/>
  <c r="F23"/>
  <c r="G23"/>
  <c r="H23"/>
  <c r="I23"/>
  <c r="J23"/>
  <c r="K23"/>
  <c r="D23"/>
  <c r="L22"/>
  <c r="L21"/>
  <c r="E19"/>
  <c r="F19"/>
  <c r="G19"/>
  <c r="H19"/>
  <c r="I19"/>
  <c r="J19"/>
  <c r="K19"/>
  <c r="D19"/>
  <c r="L18"/>
  <c r="L17"/>
  <c r="E15"/>
  <c r="F15"/>
  <c r="G15"/>
  <c r="H15"/>
  <c r="I15"/>
  <c r="J15"/>
  <c r="K15"/>
  <c r="D15"/>
  <c r="L14"/>
  <c r="L13"/>
  <c r="L10"/>
  <c r="L9"/>
  <c r="E11"/>
  <c r="F11"/>
  <c r="G11"/>
  <c r="H11"/>
  <c r="I11"/>
  <c r="J11"/>
  <c r="K11"/>
  <c r="D11"/>
  <c r="L6"/>
  <c r="L5"/>
  <c r="E7"/>
  <c r="F7"/>
  <c r="G7"/>
  <c r="H7"/>
  <c r="I7"/>
  <c r="J7"/>
  <c r="K7"/>
  <c r="D7"/>
  <c r="L34" i="11"/>
  <c r="L33"/>
  <c r="K35"/>
  <c r="J35"/>
  <c r="F34"/>
  <c r="F33"/>
  <c r="K30"/>
  <c r="K29"/>
  <c r="E31"/>
  <c r="F31"/>
  <c r="G31"/>
  <c r="H31"/>
  <c r="I31"/>
  <c r="J31"/>
  <c r="D31"/>
  <c r="L22"/>
  <c r="L21"/>
  <c r="E23"/>
  <c r="F23"/>
  <c r="G23"/>
  <c r="H23"/>
  <c r="I23"/>
  <c r="J23"/>
  <c r="K23"/>
  <c r="D23"/>
  <c r="L18"/>
  <c r="L17"/>
  <c r="E19"/>
  <c r="F19"/>
  <c r="G19"/>
  <c r="H19"/>
  <c r="I19"/>
  <c r="J19"/>
  <c r="K19"/>
  <c r="D19"/>
  <c r="L14"/>
  <c r="L13"/>
  <c r="L10"/>
  <c r="L9"/>
  <c r="K11"/>
  <c r="J11"/>
  <c r="I11"/>
  <c r="H11"/>
  <c r="G11"/>
  <c r="F11"/>
  <c r="E11"/>
  <c r="D11"/>
  <c r="L10" i="9"/>
  <c r="L9"/>
  <c r="E15"/>
  <c r="F15"/>
  <c r="G15"/>
  <c r="H15"/>
  <c r="I15"/>
  <c r="J15"/>
  <c r="K15"/>
  <c r="D15"/>
  <c r="E11"/>
  <c r="E11" i="13" s="1"/>
  <c r="F11" i="9"/>
  <c r="G11"/>
  <c r="H11"/>
  <c r="I11"/>
  <c r="I11" i="13" s="1"/>
  <c r="J11" i="9"/>
  <c r="K11"/>
  <c r="D11"/>
  <c r="E7"/>
  <c r="F7"/>
  <c r="G7"/>
  <c r="I7"/>
  <c r="J7"/>
  <c r="K7"/>
  <c r="K7" i="13" s="1"/>
  <c r="D7" i="9"/>
  <c r="L6"/>
  <c r="L5"/>
  <c r="K30"/>
  <c r="E31"/>
  <c r="F31"/>
  <c r="G31"/>
  <c r="H31"/>
  <c r="I31"/>
  <c r="J31"/>
  <c r="D31"/>
  <c r="L26"/>
  <c r="E27"/>
  <c r="F27"/>
  <c r="G27"/>
  <c r="H27"/>
  <c r="I27"/>
  <c r="J27"/>
  <c r="K27"/>
  <c r="L27"/>
  <c r="D27"/>
  <c r="K35"/>
  <c r="J35"/>
  <c r="I14" i="13"/>
  <c r="E14"/>
  <c r="J13"/>
  <c r="F13"/>
  <c r="I22"/>
  <c r="E22"/>
  <c r="J21"/>
  <c r="F21"/>
  <c r="J34"/>
  <c r="K33"/>
  <c r="J33"/>
  <c r="E35"/>
  <c r="D35"/>
  <c r="E34"/>
  <c r="E33"/>
  <c r="D33"/>
  <c r="L31"/>
  <c r="E30"/>
  <c r="F30"/>
  <c r="G30"/>
  <c r="H30"/>
  <c r="I30"/>
  <c r="J30"/>
  <c r="L30"/>
  <c r="D30"/>
  <c r="E29"/>
  <c r="F29"/>
  <c r="G29"/>
  <c r="H29"/>
  <c r="I29"/>
  <c r="J29"/>
  <c r="L29"/>
  <c r="D29"/>
  <c r="F22"/>
  <c r="G22"/>
  <c r="H22"/>
  <c r="J22"/>
  <c r="K22"/>
  <c r="D22"/>
  <c r="G21"/>
  <c r="K21"/>
  <c r="D21"/>
  <c r="E18"/>
  <c r="F18"/>
  <c r="G18"/>
  <c r="I18"/>
  <c r="J18"/>
  <c r="K18"/>
  <c r="D18"/>
  <c r="E17"/>
  <c r="F17"/>
  <c r="G17"/>
  <c r="J17"/>
  <c r="K17"/>
  <c r="D17"/>
  <c r="F14"/>
  <c r="G14"/>
  <c r="H14"/>
  <c r="J14"/>
  <c r="K14"/>
  <c r="G13"/>
  <c r="H13"/>
  <c r="K13"/>
  <c r="D13"/>
  <c r="E10"/>
  <c r="F10"/>
  <c r="G10"/>
  <c r="H10"/>
  <c r="I10"/>
  <c r="J10"/>
  <c r="K10"/>
  <c r="D10"/>
  <c r="E9"/>
  <c r="F9"/>
  <c r="G9"/>
  <c r="H9"/>
  <c r="I9"/>
  <c r="J9"/>
  <c r="K9"/>
  <c r="D9"/>
  <c r="E6"/>
  <c r="F6"/>
  <c r="G6"/>
  <c r="H6"/>
  <c r="I6"/>
  <c r="J6"/>
  <c r="K6"/>
  <c r="D6"/>
  <c r="E5"/>
  <c r="F5"/>
  <c r="G5"/>
  <c r="H5"/>
  <c r="I5"/>
  <c r="J5"/>
  <c r="K5"/>
  <c r="F42" i="9" l="1"/>
  <c r="G42" i="13" s="1"/>
  <c r="H7"/>
  <c r="L19" i="11"/>
  <c r="L35"/>
  <c r="J31" i="13"/>
  <c r="L35" i="12"/>
  <c r="K31"/>
  <c r="G7" i="13"/>
  <c r="G15"/>
  <c r="K23"/>
  <c r="G23"/>
  <c r="L23" i="12"/>
  <c r="L11"/>
  <c r="L7"/>
  <c r="L11" i="11"/>
  <c r="L34" i="13"/>
  <c r="L35" i="9"/>
  <c r="F36"/>
  <c r="K15" i="13"/>
  <c r="L6"/>
  <c r="F36" i="11"/>
  <c r="J35" i="13"/>
  <c r="G31"/>
  <c r="J11"/>
  <c r="F11"/>
  <c r="L15" i="11"/>
  <c r="L23"/>
  <c r="K31"/>
  <c r="E23" i="13"/>
  <c r="L33"/>
  <c r="K29"/>
  <c r="H23"/>
  <c r="L19" i="12"/>
  <c r="H19" i="13"/>
  <c r="L17"/>
  <c r="L15" i="12"/>
  <c r="L15" i="9"/>
  <c r="E15" i="13"/>
  <c r="L23" i="9"/>
  <c r="E36" i="13"/>
  <c r="F34"/>
  <c r="I19"/>
  <c r="E19"/>
  <c r="D23"/>
  <c r="K19"/>
  <c r="G19"/>
  <c r="J19"/>
  <c r="F19"/>
  <c r="F31"/>
  <c r="K31" i="9"/>
  <c r="I23" i="13"/>
  <c r="L22"/>
  <c r="L19" i="9"/>
  <c r="D19" i="13"/>
  <c r="L18"/>
  <c r="H15"/>
  <c r="K35"/>
  <c r="F33"/>
  <c r="D36"/>
  <c r="I31"/>
  <c r="E31"/>
  <c r="D31"/>
  <c r="D15"/>
  <c r="L14"/>
  <c r="L10"/>
  <c r="G11"/>
  <c r="I7"/>
  <c r="E7"/>
  <c r="J7"/>
  <c r="F7"/>
  <c r="K30"/>
  <c r="H31"/>
  <c r="I15"/>
  <c r="L9"/>
  <c r="K11"/>
  <c r="D11"/>
  <c r="H11"/>
  <c r="L11" i="9"/>
  <c r="L7"/>
  <c r="L13" i="13"/>
  <c r="I13"/>
  <c r="E13"/>
  <c r="F15"/>
  <c r="J15"/>
  <c r="L21"/>
  <c r="I21"/>
  <c r="E21"/>
  <c r="F23"/>
  <c r="J23"/>
  <c r="K34"/>
  <c r="D7"/>
  <c r="D5"/>
  <c r="L5" s="1"/>
  <c r="K31" l="1"/>
  <c r="L35"/>
  <c r="L23"/>
  <c r="L19"/>
  <c r="L11"/>
  <c r="L7"/>
  <c r="F36"/>
  <c r="L15"/>
</calcChain>
</file>

<file path=xl/sharedStrings.xml><?xml version="1.0" encoding="utf-8"?>
<sst xmlns="http://schemas.openxmlformats.org/spreadsheetml/2006/main" count="619" uniqueCount="98">
  <si>
    <t>क्र.सं.</t>
  </si>
  <si>
    <t>विवरण</t>
  </si>
  <si>
    <t>गाई</t>
  </si>
  <si>
    <t>जात</t>
  </si>
  <si>
    <t>प्रजनन् साँढे</t>
  </si>
  <si>
    <t>जोत्ने गोरु</t>
  </si>
  <si>
    <t>दुधालु गाई</t>
  </si>
  <si>
    <t>थारो गाई</t>
  </si>
  <si>
    <t>बहर</t>
  </si>
  <si>
    <t>कोरेली</t>
  </si>
  <si>
    <t>बाच्छा</t>
  </si>
  <si>
    <t>बाच्छी</t>
  </si>
  <si>
    <t>जम्मा</t>
  </si>
  <si>
    <t>स्थानीय</t>
  </si>
  <si>
    <t>उन्नत</t>
  </si>
  <si>
    <t>भैंसी</t>
  </si>
  <si>
    <t>प्रजनन् राँगो</t>
  </si>
  <si>
    <t>जोत्ने राँगो</t>
  </si>
  <si>
    <t>दुधालु भैंसी</t>
  </si>
  <si>
    <t>थारो भैंसी</t>
  </si>
  <si>
    <t>पाडो</t>
  </si>
  <si>
    <t>थोरे</t>
  </si>
  <si>
    <t>पाडा</t>
  </si>
  <si>
    <t>पाडी</t>
  </si>
  <si>
    <t>बाख्रा</t>
  </si>
  <si>
    <t>प्रजनन् बोका</t>
  </si>
  <si>
    <t>खसी</t>
  </si>
  <si>
    <t>ब्याएको बाख्री</t>
  </si>
  <si>
    <t>थारो बाख्री</t>
  </si>
  <si>
    <t>पठ्याङ्ग्रा</t>
  </si>
  <si>
    <t>पठ्याङ्ग्री</t>
  </si>
  <si>
    <t>पाठा</t>
  </si>
  <si>
    <t>पाठी</t>
  </si>
  <si>
    <t>भेडा</t>
  </si>
  <si>
    <t>प्रजनन् थुमा</t>
  </si>
  <si>
    <t>खसी पारेको</t>
  </si>
  <si>
    <t>व्याएको भेडी</t>
  </si>
  <si>
    <t>थारो भेडी</t>
  </si>
  <si>
    <t>छतौरा</t>
  </si>
  <si>
    <t>छतौरी</t>
  </si>
  <si>
    <t>बंगुर</t>
  </si>
  <si>
    <t>प्रजनन् विर</t>
  </si>
  <si>
    <t>व्याएको भुनी</t>
  </si>
  <si>
    <t>थारो भुनी</t>
  </si>
  <si>
    <t>चौंरी</t>
  </si>
  <si>
    <t>प्रजनन् याक</t>
  </si>
  <si>
    <t>नाक</t>
  </si>
  <si>
    <t>दुधालु चौंरी</t>
  </si>
  <si>
    <t>थारो चौंरी</t>
  </si>
  <si>
    <t>डेम्जो</t>
  </si>
  <si>
    <t>झोक्पा</t>
  </si>
  <si>
    <t>माछा</t>
  </si>
  <si>
    <t>जलाशय</t>
  </si>
  <si>
    <t>रहु</t>
  </si>
  <si>
    <t>ट्राउट</t>
  </si>
  <si>
    <t>सिल्भर कार्प</t>
  </si>
  <si>
    <t>बिगहेड कार्प</t>
  </si>
  <si>
    <t>ग्रास कार्प</t>
  </si>
  <si>
    <t>कमन कार्प</t>
  </si>
  <si>
    <t>प्रा.माछा</t>
  </si>
  <si>
    <t>जम्मा माछा</t>
  </si>
  <si>
    <t>पोखरीको क्षे.फ.(हे)</t>
  </si>
  <si>
    <t>व्यावसायीक</t>
  </si>
  <si>
    <t>प्राकृतिक</t>
  </si>
  <si>
    <t>कुखुरा</t>
  </si>
  <si>
    <t>फुल पार्ने</t>
  </si>
  <si>
    <t>फुल नपार्ने</t>
  </si>
  <si>
    <t>हाँस</t>
  </si>
  <si>
    <t>लेयर्स</t>
  </si>
  <si>
    <t>ब्रोईलर</t>
  </si>
  <si>
    <t>कैफियत</t>
  </si>
  <si>
    <t>तयार गर्ने :-</t>
  </si>
  <si>
    <t>निर्मला कडेल</t>
  </si>
  <si>
    <t>अधिकृत स्तर छैटौ</t>
  </si>
  <si>
    <t>..............</t>
  </si>
  <si>
    <t>भेटेरिनरी अस्पताल तथा पशु सेवा विज्ञ केन्द्र, ललितपुर (काठमाण्डौ,ललितपुर,भक्तपुर)</t>
  </si>
  <si>
    <t>भेटेरिनरी अस्पताल तथा पशु सेवा विज्ञ केन्द्र, ललितपुर (भक्तपुर )</t>
  </si>
  <si>
    <t>भेटेरिनरी अस्पताल तथा पशु सेवा विज्ञ केन्द्र, ललितपुर (ललितपुर)</t>
  </si>
  <si>
    <t>भेटेरिनरी अस्पताल तथा पशु सेवा विज्ञ केन्द्र, ललितपुर (काठमाण्डौ)</t>
  </si>
  <si>
    <t>कालिज</t>
  </si>
  <si>
    <t>टर्की</t>
  </si>
  <si>
    <t>वर्टाई</t>
  </si>
  <si>
    <t>खरायो</t>
  </si>
  <si>
    <t xml:space="preserve">भाले </t>
  </si>
  <si>
    <t xml:space="preserve">पोथी </t>
  </si>
  <si>
    <t>अन्य पशुपन्छी हरु</t>
  </si>
  <si>
    <t>आ.व. २०७६/०७7 सालको बार्षिक पशुपन्छी एवं मत्स्यको तथ्याङक विवरण</t>
  </si>
  <si>
    <t>आ.व. २०७६/०७७ को सालको बार्षिक पशुपन्छी एवं मत्स्यको तथ्याङक विवरण</t>
  </si>
  <si>
    <t>रिङ्गनेट/फिसेन्ट</t>
  </si>
  <si>
    <t>सोभियत चिन्चिला</t>
  </si>
  <si>
    <t>गंगा वहादुर श्रेष्ठ</t>
  </si>
  <si>
    <t>पशु विकास अधिकृत सातौं</t>
  </si>
  <si>
    <t xml:space="preserve">           वरिष्ठ पशु विकास अधिकृत</t>
  </si>
  <si>
    <t xml:space="preserve">           डा.नारायण वहादुर श्रेष्ठ </t>
  </si>
  <si>
    <t xml:space="preserve">         प्रमाणित गर्ने :-</t>
  </si>
  <si>
    <t xml:space="preserve">             ...................</t>
  </si>
  <si>
    <t xml:space="preserve"> सिफारिस गर्ने :-</t>
  </si>
  <si>
    <t>…………………</t>
  </si>
</sst>
</file>

<file path=xl/styles.xml><?xml version="1.0" encoding="utf-8"?>
<styleSheet xmlns="http://schemas.openxmlformats.org/spreadsheetml/2006/main">
  <numFmts count="1">
    <numFmt numFmtId="164" formatCode="[$-4000439]0"/>
  </numFmts>
  <fonts count="13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9"/>
      <name val="Kalimati"/>
      <charset val="1"/>
    </font>
    <font>
      <b/>
      <sz val="9"/>
      <name val="Kalimati"/>
      <charset val="1"/>
    </font>
    <font>
      <sz val="10"/>
      <color theme="1"/>
      <name val="Kalimati"/>
      <charset val="1"/>
    </font>
    <font>
      <sz val="8"/>
      <color theme="1"/>
      <name val="Calibri"/>
      <family val="2"/>
      <scheme val="minor"/>
    </font>
    <font>
      <sz val="10"/>
      <name val="Kalimati"/>
      <charset val="1"/>
    </font>
    <font>
      <b/>
      <sz val="10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0" fillId="0" borderId="0" xfId="0" applyFill="1"/>
    <xf numFmtId="1" fontId="3" fillId="2" borderId="1" xfId="0" applyNumberFormat="1" applyFont="1" applyFill="1" applyBorder="1"/>
    <xf numFmtId="0" fontId="4" fillId="0" borderId="1" xfId="0" applyFont="1" applyBorder="1"/>
    <xf numFmtId="1" fontId="4" fillId="0" borderId="1" xfId="0" applyNumberFormat="1" applyFont="1" applyBorder="1"/>
    <xf numFmtId="0" fontId="5" fillId="2" borderId="1" xfId="0" applyFont="1" applyFill="1" applyBorder="1"/>
    <xf numFmtId="1" fontId="5" fillId="2" borderId="1" xfId="0" applyNumberFormat="1" applyFont="1" applyFill="1" applyBorder="1"/>
    <xf numFmtId="0" fontId="4" fillId="2" borderId="1" xfId="0" applyFont="1" applyFill="1" applyBorder="1"/>
    <xf numFmtId="0" fontId="5" fillId="0" borderId="1" xfId="0" applyFont="1" applyBorder="1"/>
    <xf numFmtId="1" fontId="5" fillId="0" borderId="1" xfId="0" applyNumberFormat="1" applyFont="1" applyBorder="1"/>
    <xf numFmtId="1" fontId="6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1" fontId="8" fillId="0" borderId="1" xfId="0" applyNumberFormat="1" applyFont="1" applyBorder="1"/>
    <xf numFmtId="0" fontId="3" fillId="2" borderId="1" xfId="0" applyFont="1" applyFill="1" applyBorder="1"/>
    <xf numFmtId="0" fontId="8" fillId="2" borderId="1" xfId="0" applyFont="1" applyFill="1" applyBorder="1"/>
    <xf numFmtId="0" fontId="3" fillId="0" borderId="1" xfId="0" applyFont="1" applyBorder="1"/>
    <xf numFmtId="1" fontId="3" fillId="0" borderId="1" xfId="0" applyNumberFormat="1" applyFont="1" applyBorder="1"/>
    <xf numFmtId="0" fontId="8" fillId="3" borderId="1" xfId="0" applyFont="1" applyFill="1" applyBorder="1"/>
    <xf numFmtId="1" fontId="8" fillId="2" borderId="1" xfId="0" applyNumberFormat="1" applyFont="1" applyFill="1" applyBorder="1"/>
    <xf numFmtId="164" fontId="8" fillId="0" borderId="1" xfId="0" applyNumberFormat="1" applyFont="1" applyBorder="1"/>
    <xf numFmtId="164" fontId="4" fillId="0" borderId="1" xfId="0" applyNumberFormat="1" applyFont="1" applyBorder="1"/>
    <xf numFmtId="0" fontId="5" fillId="3" borderId="1" xfId="0" applyFont="1" applyFill="1" applyBorder="1"/>
    <xf numFmtId="0" fontId="4" fillId="0" borderId="0" xfId="0" applyFont="1" applyBorder="1"/>
    <xf numFmtId="1" fontId="4" fillId="0" borderId="0" xfId="0" applyNumberFormat="1" applyFont="1" applyBorder="1"/>
    <xf numFmtId="0" fontId="5" fillId="3" borderId="0" xfId="0" applyFont="1" applyFill="1" applyBorder="1"/>
    <xf numFmtId="1" fontId="5" fillId="3" borderId="0" xfId="0" applyNumberFormat="1" applyFont="1" applyFill="1" applyBorder="1"/>
    <xf numFmtId="1" fontId="10" fillId="0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5" fillId="0" borderId="0" xfId="0" applyFont="1" applyBorder="1"/>
    <xf numFmtId="0" fontId="12" fillId="0" borderId="0" xfId="0" applyFont="1"/>
    <xf numFmtId="0" fontId="0" fillId="0" borderId="1" xfId="0" applyBorder="1"/>
    <xf numFmtId="0" fontId="0" fillId="0" borderId="0" xfId="0"/>
    <xf numFmtId="0" fontId="0" fillId="0" borderId="0" xfId="0" applyAlignment="1"/>
    <xf numFmtId="1" fontId="5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workbookViewId="0">
      <selection activeCell="F53" sqref="F53"/>
    </sheetView>
  </sheetViews>
  <sheetFormatPr defaultRowHeight="15"/>
  <cols>
    <col min="1" max="1" width="5.42578125" customWidth="1"/>
    <col min="2" max="2" width="8.140625" customWidth="1"/>
    <col min="3" max="3" width="8.85546875" customWidth="1"/>
    <col min="4" max="4" width="10.140625" customWidth="1"/>
    <col min="5" max="5" width="11.140625" customWidth="1"/>
    <col min="6" max="6" width="14.140625" customWidth="1"/>
    <col min="7" max="7" width="11.28515625" customWidth="1"/>
    <col min="8" max="9" width="10.85546875" customWidth="1"/>
    <col min="10" max="10" width="11" customWidth="1"/>
    <col min="11" max="11" width="10.28515625" customWidth="1"/>
    <col min="12" max="12" width="10.140625" customWidth="1"/>
    <col min="13" max="13" width="7.5703125" customWidth="1"/>
  </cols>
  <sheetData>
    <row r="1" spans="1:13" ht="23.25">
      <c r="A1" s="40" t="s">
        <v>78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3.25">
      <c r="A2" s="41" t="s">
        <v>86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9.5">
      <c r="A3" s="13" t="s">
        <v>0</v>
      </c>
      <c r="B3" s="42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4"/>
      <c r="M3" s="13"/>
    </row>
    <row r="4" spans="1:13" ht="19.5">
      <c r="A4" s="13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70</v>
      </c>
    </row>
    <row r="5" spans="1:13" ht="19.5">
      <c r="A5" s="13"/>
      <c r="B5" s="13"/>
      <c r="C5" s="13" t="s">
        <v>13</v>
      </c>
      <c r="D5" s="14">
        <v>39</v>
      </c>
      <c r="E5" s="14">
        <v>833</v>
      </c>
      <c r="F5" s="14">
        <v>3646</v>
      </c>
      <c r="G5" s="14">
        <v>772</v>
      </c>
      <c r="H5" s="14">
        <v>265</v>
      </c>
      <c r="I5" s="14">
        <v>1560</v>
      </c>
      <c r="J5" s="14">
        <v>7332</v>
      </c>
      <c r="K5" s="14">
        <v>875</v>
      </c>
      <c r="L5" s="14">
        <f>K5+I5+G5+F5+E5+D5</f>
        <v>7725</v>
      </c>
      <c r="M5" s="13"/>
    </row>
    <row r="6" spans="1:13" ht="19.5">
      <c r="A6" s="13"/>
      <c r="B6" s="13"/>
      <c r="C6" s="13" t="s">
        <v>14</v>
      </c>
      <c r="D6" s="14">
        <v>41</v>
      </c>
      <c r="E6" s="14">
        <v>0</v>
      </c>
      <c r="F6" s="14">
        <v>17495</v>
      </c>
      <c r="G6" s="14">
        <v>10083</v>
      </c>
      <c r="H6" s="14">
        <v>285</v>
      </c>
      <c r="I6" s="14">
        <v>5269</v>
      </c>
      <c r="J6" s="14">
        <v>5106</v>
      </c>
      <c r="K6" s="14">
        <v>5855</v>
      </c>
      <c r="L6" s="14">
        <f>K6+I6+G6+F6+E6+D6</f>
        <v>38743</v>
      </c>
      <c r="M6" s="13"/>
    </row>
    <row r="7" spans="1:13" ht="19.5">
      <c r="A7" s="13"/>
      <c r="B7" s="13"/>
      <c r="C7" s="15" t="s">
        <v>12</v>
      </c>
      <c r="D7" s="3">
        <f>D6+D5</f>
        <v>80</v>
      </c>
      <c r="E7" s="3">
        <f t="shared" ref="E7:L7" si="0">E6+E5</f>
        <v>833</v>
      </c>
      <c r="F7" s="3">
        <f t="shared" si="0"/>
        <v>21141</v>
      </c>
      <c r="G7" s="3">
        <f t="shared" si="0"/>
        <v>10855</v>
      </c>
      <c r="H7" s="3">
        <f>H6+H5</f>
        <v>550</v>
      </c>
      <c r="I7" s="3">
        <f t="shared" si="0"/>
        <v>6829</v>
      </c>
      <c r="J7" s="3">
        <f t="shared" si="0"/>
        <v>12438</v>
      </c>
      <c r="K7" s="3">
        <f t="shared" si="0"/>
        <v>6730</v>
      </c>
      <c r="L7" s="3">
        <f t="shared" si="0"/>
        <v>46468</v>
      </c>
      <c r="M7" s="13"/>
    </row>
    <row r="8" spans="1:13" ht="19.5">
      <c r="A8" s="13">
        <v>2</v>
      </c>
      <c r="B8" s="13" t="s">
        <v>15</v>
      </c>
      <c r="C8" s="13" t="s">
        <v>3</v>
      </c>
      <c r="D8" s="13" t="s">
        <v>16</v>
      </c>
      <c r="E8" s="13" t="s">
        <v>17</v>
      </c>
      <c r="F8" s="13" t="s">
        <v>18</v>
      </c>
      <c r="G8" s="13" t="s">
        <v>19</v>
      </c>
      <c r="H8" s="13" t="s">
        <v>20</v>
      </c>
      <c r="I8" s="13" t="s">
        <v>21</v>
      </c>
      <c r="J8" s="13" t="s">
        <v>22</v>
      </c>
      <c r="K8" s="13" t="s">
        <v>23</v>
      </c>
      <c r="L8" s="13" t="s">
        <v>12</v>
      </c>
      <c r="M8" s="13"/>
    </row>
    <row r="9" spans="1:13" ht="19.5">
      <c r="A9" s="13"/>
      <c r="B9" s="13"/>
      <c r="C9" s="13" t="s">
        <v>13</v>
      </c>
      <c r="D9" s="14">
        <v>28</v>
      </c>
      <c r="E9" s="14">
        <v>0</v>
      </c>
      <c r="F9" s="14">
        <v>4829</v>
      </c>
      <c r="G9" s="14">
        <v>1786</v>
      </c>
      <c r="H9" s="14">
        <v>392</v>
      </c>
      <c r="I9" s="14">
        <v>1990</v>
      </c>
      <c r="J9" s="14">
        <v>2497</v>
      </c>
      <c r="K9" s="14">
        <v>2452</v>
      </c>
      <c r="L9" s="14">
        <f>K9+J9+I9+H9+G9+F9+E9+D9</f>
        <v>13974</v>
      </c>
      <c r="M9" s="13"/>
    </row>
    <row r="10" spans="1:13" ht="19.5">
      <c r="A10" s="13"/>
      <c r="B10" s="13"/>
      <c r="C10" s="13" t="s">
        <v>14</v>
      </c>
      <c r="D10" s="14">
        <v>32</v>
      </c>
      <c r="E10" s="14">
        <v>0</v>
      </c>
      <c r="F10" s="14">
        <v>10831</v>
      </c>
      <c r="G10" s="14">
        <v>3157</v>
      </c>
      <c r="H10" s="14">
        <v>679</v>
      </c>
      <c r="I10" s="14">
        <v>2434</v>
      </c>
      <c r="J10" s="14">
        <v>3558</v>
      </c>
      <c r="K10" s="14">
        <v>3589</v>
      </c>
      <c r="L10" s="14">
        <f>K10+J10+I10+H10+G10+F10+E10+D10</f>
        <v>24280</v>
      </c>
      <c r="M10" s="13"/>
    </row>
    <row r="11" spans="1:13" ht="19.5">
      <c r="A11" s="13"/>
      <c r="B11" s="13"/>
      <c r="C11" s="15" t="s">
        <v>12</v>
      </c>
      <c r="D11" s="3">
        <f>D9+D10</f>
        <v>60</v>
      </c>
      <c r="E11" s="3">
        <f t="shared" ref="E11:K11" si="1">E9+E10</f>
        <v>0</v>
      </c>
      <c r="F11" s="3">
        <f t="shared" si="1"/>
        <v>15660</v>
      </c>
      <c r="G11" s="3">
        <f t="shared" si="1"/>
        <v>4943</v>
      </c>
      <c r="H11" s="3">
        <f t="shared" si="1"/>
        <v>1071</v>
      </c>
      <c r="I11" s="3">
        <f t="shared" si="1"/>
        <v>4424</v>
      </c>
      <c r="J11" s="3">
        <f t="shared" si="1"/>
        <v>6055</v>
      </c>
      <c r="K11" s="3">
        <f t="shared" si="1"/>
        <v>6041</v>
      </c>
      <c r="L11" s="3">
        <f>K11+J11+I11+H11+G11+F11+E11+D11</f>
        <v>38254</v>
      </c>
      <c r="M11" s="16"/>
    </row>
    <row r="12" spans="1:13" ht="19.5">
      <c r="A12" s="13">
        <v>3</v>
      </c>
      <c r="B12" s="13" t="s">
        <v>24</v>
      </c>
      <c r="C12" s="13" t="s">
        <v>3</v>
      </c>
      <c r="D12" s="13" t="s">
        <v>25</v>
      </c>
      <c r="E12" s="13" t="s">
        <v>26</v>
      </c>
      <c r="F12" s="13" t="s">
        <v>27</v>
      </c>
      <c r="G12" s="13" t="s">
        <v>28</v>
      </c>
      <c r="H12" s="13" t="s">
        <v>29</v>
      </c>
      <c r="I12" s="13" t="s">
        <v>30</v>
      </c>
      <c r="J12" s="13" t="s">
        <v>31</v>
      </c>
      <c r="K12" s="13" t="s">
        <v>32</v>
      </c>
      <c r="L12" s="13" t="s">
        <v>12</v>
      </c>
      <c r="M12" s="13"/>
    </row>
    <row r="13" spans="1:13" ht="19.5">
      <c r="A13" s="13"/>
      <c r="B13" s="13"/>
      <c r="C13" s="13" t="s">
        <v>13</v>
      </c>
      <c r="D13" s="14">
        <v>769</v>
      </c>
      <c r="E13" s="14">
        <v>2820</v>
      </c>
      <c r="F13" s="14">
        <v>3962</v>
      </c>
      <c r="G13" s="14">
        <v>3937</v>
      </c>
      <c r="H13" s="14">
        <v>3730</v>
      </c>
      <c r="I13" s="14">
        <v>3727</v>
      </c>
      <c r="J13" s="14">
        <v>4339</v>
      </c>
      <c r="K13" s="14">
        <v>4301</v>
      </c>
      <c r="L13" s="14">
        <f>SUM(D13:K13)</f>
        <v>27585</v>
      </c>
      <c r="M13" s="13"/>
    </row>
    <row r="14" spans="1:13" ht="19.5">
      <c r="A14" s="13"/>
      <c r="B14" s="13"/>
      <c r="C14" s="13" t="s">
        <v>14</v>
      </c>
      <c r="D14" s="14">
        <v>1917</v>
      </c>
      <c r="E14" s="14">
        <v>416</v>
      </c>
      <c r="F14" s="14">
        <v>3690</v>
      </c>
      <c r="G14" s="14">
        <v>3650</v>
      </c>
      <c r="H14" s="14">
        <v>1984</v>
      </c>
      <c r="I14" s="14">
        <v>3258</v>
      </c>
      <c r="J14" s="14">
        <v>3602</v>
      </c>
      <c r="K14" s="14">
        <v>4270</v>
      </c>
      <c r="L14" s="14">
        <f t="shared" ref="L14" si="2">SUM(D14:K14)</f>
        <v>22787</v>
      </c>
      <c r="M14" s="13"/>
    </row>
    <row r="15" spans="1:13" ht="19.5">
      <c r="A15" s="13"/>
      <c r="B15" s="13"/>
      <c r="C15" s="15" t="s">
        <v>12</v>
      </c>
      <c r="D15" s="3">
        <f>D14+D13</f>
        <v>2686</v>
      </c>
      <c r="E15" s="3">
        <f t="shared" ref="E15:K15" si="3">E14+E13</f>
        <v>3236</v>
      </c>
      <c r="F15" s="3">
        <f t="shared" si="3"/>
        <v>7652</v>
      </c>
      <c r="G15" s="3">
        <f t="shared" si="3"/>
        <v>7587</v>
      </c>
      <c r="H15" s="3">
        <f t="shared" si="3"/>
        <v>5714</v>
      </c>
      <c r="I15" s="3">
        <f t="shared" si="3"/>
        <v>6985</v>
      </c>
      <c r="J15" s="3">
        <f t="shared" si="3"/>
        <v>7941</v>
      </c>
      <c r="K15" s="3">
        <f t="shared" si="3"/>
        <v>8571</v>
      </c>
      <c r="L15" s="3">
        <f>SUM(L13:L14)</f>
        <v>50372</v>
      </c>
      <c r="M15" s="13"/>
    </row>
    <row r="16" spans="1:13" ht="19.5">
      <c r="A16" s="13">
        <v>4</v>
      </c>
      <c r="B16" s="13" t="s">
        <v>33</v>
      </c>
      <c r="C16" s="13" t="s">
        <v>3</v>
      </c>
      <c r="D16" s="13" t="s">
        <v>34</v>
      </c>
      <c r="E16" s="13" t="s">
        <v>35</v>
      </c>
      <c r="F16" s="13" t="s">
        <v>36</v>
      </c>
      <c r="G16" s="13" t="s">
        <v>37</v>
      </c>
      <c r="H16" s="13" t="s">
        <v>38</v>
      </c>
      <c r="I16" s="13" t="s">
        <v>39</v>
      </c>
      <c r="J16" s="13" t="s">
        <v>31</v>
      </c>
      <c r="K16" s="13" t="s">
        <v>32</v>
      </c>
      <c r="L16" s="13" t="s">
        <v>12</v>
      </c>
      <c r="M16" s="13"/>
    </row>
    <row r="17" spans="1:13" ht="19.5">
      <c r="A17" s="13"/>
      <c r="B17" s="13"/>
      <c r="C17" s="13" t="s">
        <v>13</v>
      </c>
      <c r="D17" s="14">
        <v>37</v>
      </c>
      <c r="E17" s="14">
        <v>0</v>
      </c>
      <c r="F17" s="14">
        <v>129</v>
      </c>
      <c r="G17" s="14">
        <v>128</v>
      </c>
      <c r="H17" s="14">
        <v>78</v>
      </c>
      <c r="I17" s="14">
        <v>264</v>
      </c>
      <c r="J17" s="14">
        <v>160</v>
      </c>
      <c r="K17" s="14">
        <v>207</v>
      </c>
      <c r="L17" s="14">
        <f>SUM(D17:K17)</f>
        <v>1003</v>
      </c>
      <c r="M17" s="13"/>
    </row>
    <row r="18" spans="1:13" ht="19.5">
      <c r="A18" s="13"/>
      <c r="B18" s="13"/>
      <c r="C18" s="13" t="s">
        <v>14</v>
      </c>
      <c r="D18" s="14">
        <v>74</v>
      </c>
      <c r="E18" s="14">
        <v>0</v>
      </c>
      <c r="F18" s="14">
        <v>117</v>
      </c>
      <c r="G18" s="14">
        <v>40</v>
      </c>
      <c r="H18" s="14">
        <v>38</v>
      </c>
      <c r="I18" s="14">
        <v>112</v>
      </c>
      <c r="J18" s="14">
        <v>88</v>
      </c>
      <c r="K18" s="14">
        <v>159</v>
      </c>
      <c r="L18" s="14">
        <f t="shared" ref="L18" si="4">SUM(D18:K18)</f>
        <v>628</v>
      </c>
      <c r="M18" s="13"/>
    </row>
    <row r="19" spans="1:13" ht="19.5">
      <c r="A19" s="13"/>
      <c r="B19" s="13"/>
      <c r="C19" s="17" t="s">
        <v>12</v>
      </c>
      <c r="D19" s="18">
        <f>D18+D17</f>
        <v>111</v>
      </c>
      <c r="E19" s="18">
        <f t="shared" ref="E19:L19" si="5">E18+E17</f>
        <v>0</v>
      </c>
      <c r="F19" s="18">
        <f t="shared" si="5"/>
        <v>246</v>
      </c>
      <c r="G19" s="18">
        <f t="shared" si="5"/>
        <v>168</v>
      </c>
      <c r="H19" s="18">
        <f t="shared" si="5"/>
        <v>116</v>
      </c>
      <c r="I19" s="18">
        <f t="shared" si="5"/>
        <v>376</v>
      </c>
      <c r="J19" s="18">
        <f t="shared" si="5"/>
        <v>248</v>
      </c>
      <c r="K19" s="18">
        <f t="shared" si="5"/>
        <v>366</v>
      </c>
      <c r="L19" s="18">
        <f t="shared" si="5"/>
        <v>1631</v>
      </c>
      <c r="M19" s="13"/>
    </row>
    <row r="20" spans="1:13" ht="19.5">
      <c r="A20" s="13">
        <v>5</v>
      </c>
      <c r="B20" s="13" t="s">
        <v>40</v>
      </c>
      <c r="C20" s="13" t="s">
        <v>3</v>
      </c>
      <c r="D20" s="13" t="s">
        <v>41</v>
      </c>
      <c r="E20" s="13" t="s">
        <v>35</v>
      </c>
      <c r="F20" s="13" t="s">
        <v>42</v>
      </c>
      <c r="G20" s="13" t="s">
        <v>43</v>
      </c>
      <c r="H20" s="13" t="s">
        <v>38</v>
      </c>
      <c r="I20" s="13" t="s">
        <v>39</v>
      </c>
      <c r="J20" s="13" t="s">
        <v>31</v>
      </c>
      <c r="K20" s="13" t="s">
        <v>32</v>
      </c>
      <c r="L20" s="13" t="s">
        <v>12</v>
      </c>
      <c r="M20" s="13"/>
    </row>
    <row r="21" spans="1:13" ht="19.5">
      <c r="A21" s="13"/>
      <c r="B21" s="13"/>
      <c r="C21" s="13" t="s">
        <v>13</v>
      </c>
      <c r="D21" s="13">
        <v>60</v>
      </c>
      <c r="E21" s="13">
        <v>308</v>
      </c>
      <c r="F21" s="13">
        <v>335</v>
      </c>
      <c r="G21" s="13">
        <v>378</v>
      </c>
      <c r="H21" s="13">
        <v>378</v>
      </c>
      <c r="I21" s="13">
        <v>278</v>
      </c>
      <c r="J21" s="21">
        <v>1092</v>
      </c>
      <c r="K21" s="21">
        <v>953</v>
      </c>
      <c r="L21" s="13">
        <f>SUM(D21:K21)</f>
        <v>3782</v>
      </c>
      <c r="M21" s="13"/>
    </row>
    <row r="22" spans="1:13" ht="19.5">
      <c r="A22" s="13"/>
      <c r="B22" s="13"/>
      <c r="C22" s="19" t="s">
        <v>14</v>
      </c>
      <c r="D22" s="19">
        <v>273</v>
      </c>
      <c r="E22" s="19">
        <v>1354</v>
      </c>
      <c r="F22" s="19">
        <v>6655</v>
      </c>
      <c r="G22" s="19">
        <v>421</v>
      </c>
      <c r="H22" s="19">
        <v>411</v>
      </c>
      <c r="I22" s="19">
        <v>2650</v>
      </c>
      <c r="J22" s="19">
        <v>35481</v>
      </c>
      <c r="K22" s="19">
        <v>31076</v>
      </c>
      <c r="L22" s="19">
        <f t="shared" ref="L22" si="6">SUM(D22:K22)</f>
        <v>78321</v>
      </c>
      <c r="M22" s="19"/>
    </row>
    <row r="23" spans="1:13" ht="19.5">
      <c r="A23" s="13"/>
      <c r="B23" s="13"/>
      <c r="C23" s="15" t="s">
        <v>12</v>
      </c>
      <c r="D23" s="15">
        <f>D22+D21</f>
        <v>333</v>
      </c>
      <c r="E23" s="15">
        <f t="shared" ref="E23:L23" si="7">E22+E21</f>
        <v>1662</v>
      </c>
      <c r="F23" s="15">
        <f t="shared" si="7"/>
        <v>6990</v>
      </c>
      <c r="G23" s="15">
        <f t="shared" si="7"/>
        <v>799</v>
      </c>
      <c r="H23" s="15">
        <f t="shared" si="7"/>
        <v>789</v>
      </c>
      <c r="I23" s="15">
        <f t="shared" si="7"/>
        <v>2928</v>
      </c>
      <c r="J23" s="15">
        <f t="shared" si="7"/>
        <v>36573</v>
      </c>
      <c r="K23" s="15">
        <f t="shared" si="7"/>
        <v>32029</v>
      </c>
      <c r="L23" s="15">
        <f t="shared" si="7"/>
        <v>82103</v>
      </c>
      <c r="M23" s="13"/>
    </row>
    <row r="24" spans="1:13" ht="19.5">
      <c r="A24" s="13">
        <v>6</v>
      </c>
      <c r="B24" s="13" t="s">
        <v>44</v>
      </c>
      <c r="C24" s="13" t="s">
        <v>3</v>
      </c>
      <c r="D24" s="13" t="s">
        <v>45</v>
      </c>
      <c r="E24" s="13" t="s">
        <v>46</v>
      </c>
      <c r="F24" s="13" t="s">
        <v>47</v>
      </c>
      <c r="G24" s="13" t="s">
        <v>48</v>
      </c>
      <c r="H24" s="13" t="s">
        <v>49</v>
      </c>
      <c r="I24" s="13" t="s">
        <v>50</v>
      </c>
      <c r="J24" s="13" t="s">
        <v>10</v>
      </c>
      <c r="K24" s="13" t="s">
        <v>11</v>
      </c>
      <c r="L24" s="13" t="s">
        <v>12</v>
      </c>
      <c r="M24" s="13"/>
    </row>
    <row r="25" spans="1:13" ht="19.5">
      <c r="A25" s="13"/>
      <c r="B25" s="13"/>
      <c r="C25" s="13" t="s">
        <v>13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9.5">
      <c r="A26" s="13"/>
      <c r="B26" s="13"/>
      <c r="C26" s="13" t="s">
        <v>14</v>
      </c>
      <c r="D26" s="13"/>
      <c r="E26" s="13"/>
      <c r="F26" s="13"/>
      <c r="G26" s="13"/>
      <c r="H26" s="13"/>
      <c r="I26" s="13"/>
      <c r="J26" s="13"/>
      <c r="K26" s="13"/>
      <c r="L26" s="13">
        <f>K26+J26+I26+H26+G26+F26+E26+D26</f>
        <v>0</v>
      </c>
      <c r="M26" s="13"/>
    </row>
    <row r="27" spans="1:13" ht="19.5">
      <c r="A27" s="13"/>
      <c r="B27" s="13"/>
      <c r="C27" s="13" t="s">
        <v>12</v>
      </c>
      <c r="D27" s="13">
        <f>D26+D25</f>
        <v>0</v>
      </c>
      <c r="E27" s="13">
        <f t="shared" ref="E27:L27" si="8">E26+E25</f>
        <v>0</v>
      </c>
      <c r="F27" s="13">
        <f t="shared" si="8"/>
        <v>0</v>
      </c>
      <c r="G27" s="13">
        <f t="shared" si="8"/>
        <v>0</v>
      </c>
      <c r="H27" s="13">
        <f t="shared" si="8"/>
        <v>0</v>
      </c>
      <c r="I27" s="13">
        <f t="shared" si="8"/>
        <v>0</v>
      </c>
      <c r="J27" s="13">
        <f t="shared" si="8"/>
        <v>0</v>
      </c>
      <c r="K27" s="13">
        <f t="shared" si="8"/>
        <v>0</v>
      </c>
      <c r="L27" s="13">
        <f t="shared" si="8"/>
        <v>0</v>
      </c>
      <c r="M27" s="13"/>
    </row>
    <row r="28" spans="1:13" ht="19.5">
      <c r="A28" s="13">
        <v>7</v>
      </c>
      <c r="B28" s="13" t="s">
        <v>51</v>
      </c>
      <c r="C28" s="13" t="s">
        <v>52</v>
      </c>
      <c r="D28" s="13" t="s">
        <v>53</v>
      </c>
      <c r="E28" s="13" t="s">
        <v>54</v>
      </c>
      <c r="F28" s="13" t="s">
        <v>55</v>
      </c>
      <c r="G28" s="13" t="s">
        <v>56</v>
      </c>
      <c r="H28" s="13" t="s">
        <v>57</v>
      </c>
      <c r="I28" s="13" t="s">
        <v>58</v>
      </c>
      <c r="J28" s="13" t="s">
        <v>59</v>
      </c>
      <c r="K28" s="13" t="s">
        <v>60</v>
      </c>
      <c r="L28" s="13" t="s">
        <v>61</v>
      </c>
      <c r="M28" s="13"/>
    </row>
    <row r="29" spans="1:13" ht="19.5">
      <c r="A29" s="13"/>
      <c r="B29" s="13"/>
      <c r="C29" s="13" t="s">
        <v>62</v>
      </c>
      <c r="D29" s="13">
        <v>0</v>
      </c>
      <c r="E29" s="13">
        <v>0</v>
      </c>
      <c r="F29" s="13">
        <v>20604</v>
      </c>
      <c r="G29" s="13">
        <v>4122</v>
      </c>
      <c r="H29" s="13">
        <v>14423</v>
      </c>
      <c r="I29" s="13">
        <v>6181</v>
      </c>
      <c r="J29" s="13">
        <v>0</v>
      </c>
      <c r="K29" s="13">
        <f>SUM(D29:J29)</f>
        <v>45330</v>
      </c>
      <c r="L29" s="13">
        <v>3.7</v>
      </c>
      <c r="M29" s="13"/>
    </row>
    <row r="30" spans="1:13" ht="19.5">
      <c r="A30" s="13"/>
      <c r="B30" s="13"/>
      <c r="C30" s="13" t="s">
        <v>63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4120</v>
      </c>
      <c r="K30" s="13">
        <f>J30+I30+H30+H30+G30+F30+E30+D30</f>
        <v>4120</v>
      </c>
      <c r="L30" s="13">
        <v>0.34</v>
      </c>
      <c r="M30" s="13"/>
    </row>
    <row r="31" spans="1:13" ht="19.5">
      <c r="A31" s="13"/>
      <c r="B31" s="13"/>
      <c r="C31" s="15" t="s">
        <v>12</v>
      </c>
      <c r="D31" s="15">
        <f>D30+D29</f>
        <v>0</v>
      </c>
      <c r="E31" s="15">
        <f t="shared" ref="E31:K31" si="9">E30+E29</f>
        <v>0</v>
      </c>
      <c r="F31" s="15">
        <f t="shared" si="9"/>
        <v>20604</v>
      </c>
      <c r="G31" s="15">
        <f t="shared" si="9"/>
        <v>4122</v>
      </c>
      <c r="H31" s="15">
        <f t="shared" si="9"/>
        <v>14423</v>
      </c>
      <c r="I31" s="15">
        <f t="shared" si="9"/>
        <v>6181</v>
      </c>
      <c r="J31" s="15">
        <f>J30+J29</f>
        <v>4120</v>
      </c>
      <c r="K31" s="15">
        <f t="shared" si="9"/>
        <v>49450</v>
      </c>
      <c r="L31" s="15">
        <v>4.04</v>
      </c>
      <c r="M31" s="13"/>
    </row>
    <row r="32" spans="1:13" ht="19.5">
      <c r="A32" s="13">
        <v>8</v>
      </c>
      <c r="B32" s="13" t="s">
        <v>64</v>
      </c>
      <c r="C32" s="13" t="s">
        <v>3</v>
      </c>
      <c r="D32" s="13" t="s">
        <v>65</v>
      </c>
      <c r="E32" s="13" t="s">
        <v>66</v>
      </c>
      <c r="F32" s="13" t="s">
        <v>12</v>
      </c>
      <c r="G32" s="13"/>
      <c r="H32" s="13" t="s">
        <v>67</v>
      </c>
      <c r="I32" s="13" t="s">
        <v>3</v>
      </c>
      <c r="J32" s="13" t="s">
        <v>65</v>
      </c>
      <c r="K32" s="13" t="s">
        <v>66</v>
      </c>
      <c r="L32" s="13" t="s">
        <v>12</v>
      </c>
      <c r="M32" s="13"/>
    </row>
    <row r="33" spans="1:13" ht="19.5">
      <c r="A33" s="13"/>
      <c r="B33" s="13"/>
      <c r="C33" s="13" t="s">
        <v>13</v>
      </c>
      <c r="D33" s="14">
        <v>16645</v>
      </c>
      <c r="E33" s="14">
        <v>15212</v>
      </c>
      <c r="F33" s="14">
        <f>SUM(D33:E33)</f>
        <v>31857</v>
      </c>
      <c r="G33" s="14"/>
      <c r="H33" s="13"/>
      <c r="I33" s="13" t="s">
        <v>13</v>
      </c>
      <c r="J33" s="14">
        <v>549</v>
      </c>
      <c r="K33" s="14">
        <v>259</v>
      </c>
      <c r="L33" s="14">
        <f>SUM(J33:K33)</f>
        <v>808</v>
      </c>
      <c r="M33" s="13"/>
    </row>
    <row r="34" spans="1:13" ht="19.5">
      <c r="A34" s="13"/>
      <c r="B34" s="13"/>
      <c r="C34" s="13" t="s">
        <v>68</v>
      </c>
      <c r="D34" s="14">
        <v>366367</v>
      </c>
      <c r="E34" s="14">
        <v>0</v>
      </c>
      <c r="F34" s="14">
        <f t="shared" ref="F34:F35" si="10">SUM(D34:E34)</f>
        <v>366367</v>
      </c>
      <c r="G34" s="14"/>
      <c r="H34" s="13"/>
      <c r="I34" s="13" t="s">
        <v>14</v>
      </c>
      <c r="J34" s="14">
        <v>510</v>
      </c>
      <c r="K34" s="14">
        <v>210</v>
      </c>
      <c r="L34" s="14">
        <f t="shared" ref="L34:L35" si="11">SUM(J34:K34)</f>
        <v>720</v>
      </c>
      <c r="M34" s="13"/>
    </row>
    <row r="35" spans="1:13" ht="19.5">
      <c r="A35" s="13"/>
      <c r="B35" s="13"/>
      <c r="C35" s="13" t="s">
        <v>69</v>
      </c>
      <c r="D35" s="14">
        <v>0</v>
      </c>
      <c r="E35" s="14">
        <v>355549</v>
      </c>
      <c r="F35" s="14">
        <f t="shared" si="10"/>
        <v>355549</v>
      </c>
      <c r="G35" s="14"/>
      <c r="H35" s="13"/>
      <c r="I35" s="15" t="s">
        <v>12</v>
      </c>
      <c r="J35" s="3">
        <f>J34+J33</f>
        <v>1059</v>
      </c>
      <c r="K35" s="3">
        <f t="shared" ref="K35" si="12">K34+K33</f>
        <v>469</v>
      </c>
      <c r="L35" s="3">
        <f t="shared" si="11"/>
        <v>1528</v>
      </c>
      <c r="M35" s="13"/>
    </row>
    <row r="36" spans="1:13" ht="19.5">
      <c r="A36" s="13"/>
      <c r="B36" s="13"/>
      <c r="C36" s="15" t="s">
        <v>12</v>
      </c>
      <c r="D36" s="3">
        <f>SUM(D33:D35)</f>
        <v>383012</v>
      </c>
      <c r="E36" s="3">
        <f>SUM(E33:E35)</f>
        <v>370761</v>
      </c>
      <c r="F36" s="3">
        <f>SUM(F33:F35)</f>
        <v>753773</v>
      </c>
      <c r="G36" s="20"/>
      <c r="H36" s="13"/>
      <c r="I36" s="13"/>
      <c r="J36" s="13"/>
      <c r="K36" s="13"/>
      <c r="L36" s="13"/>
      <c r="M36" s="13"/>
    </row>
    <row r="37" spans="1:13" ht="18" customHeight="1">
      <c r="A37" s="22">
        <v>9</v>
      </c>
      <c r="B37" s="4" t="s">
        <v>79</v>
      </c>
      <c r="C37" s="4" t="s">
        <v>3</v>
      </c>
      <c r="D37" s="4" t="s">
        <v>65</v>
      </c>
      <c r="E37" s="4" t="s">
        <v>66</v>
      </c>
      <c r="F37" s="9" t="s">
        <v>12</v>
      </c>
      <c r="G37" s="4"/>
      <c r="H37" s="4"/>
      <c r="I37" s="23"/>
      <c r="J37" s="23"/>
      <c r="K37" s="23"/>
      <c r="L37" s="23"/>
      <c r="M37" s="4"/>
    </row>
    <row r="38" spans="1:13" ht="18">
      <c r="A38" s="22"/>
      <c r="B38" s="4"/>
      <c r="C38" s="4" t="s">
        <v>88</v>
      </c>
      <c r="D38" s="4">
        <v>3000</v>
      </c>
      <c r="E38" s="4">
        <v>3000</v>
      </c>
      <c r="F38" s="9">
        <f>E38+D38</f>
        <v>6000</v>
      </c>
      <c r="G38" s="4"/>
      <c r="H38" s="4"/>
      <c r="I38" s="23"/>
      <c r="J38" s="23"/>
      <c r="K38" s="23"/>
      <c r="L38" s="23"/>
      <c r="M38" s="4"/>
    </row>
    <row r="39" spans="1:13" ht="18">
      <c r="A39" s="22"/>
      <c r="B39" s="4" t="s">
        <v>80</v>
      </c>
      <c r="C39" s="4" t="s">
        <v>3</v>
      </c>
      <c r="D39" s="4" t="s">
        <v>65</v>
      </c>
      <c r="E39" s="4" t="s">
        <v>66</v>
      </c>
      <c r="F39" s="9" t="s">
        <v>12</v>
      </c>
      <c r="G39" s="4"/>
      <c r="H39" s="4"/>
      <c r="I39" s="23"/>
      <c r="J39" s="23"/>
      <c r="K39" s="23"/>
      <c r="L39" s="23"/>
      <c r="M39" s="4"/>
    </row>
    <row r="40" spans="1:13" ht="18">
      <c r="A40" s="4"/>
      <c r="B40" s="4"/>
      <c r="C40" s="4"/>
      <c r="D40" s="5">
        <v>700</v>
      </c>
      <c r="E40" s="5">
        <v>640</v>
      </c>
      <c r="F40" s="10">
        <f>E40+D40</f>
        <v>1340</v>
      </c>
      <c r="G40" s="4"/>
      <c r="H40" s="4"/>
      <c r="I40" s="23"/>
      <c r="J40" s="23"/>
      <c r="K40" s="23"/>
      <c r="L40" s="23"/>
      <c r="M40" s="4"/>
    </row>
    <row r="41" spans="1:13" ht="18">
      <c r="A41" s="22"/>
      <c r="B41" s="4" t="s">
        <v>81</v>
      </c>
      <c r="C41" s="4" t="s">
        <v>3</v>
      </c>
      <c r="D41" s="4" t="s">
        <v>65</v>
      </c>
      <c r="E41" s="4" t="s">
        <v>66</v>
      </c>
      <c r="F41" s="9" t="s">
        <v>12</v>
      </c>
      <c r="G41" s="4"/>
      <c r="H41" s="4"/>
      <c r="I41" s="23"/>
      <c r="J41" s="23"/>
      <c r="K41" s="23"/>
      <c r="L41" s="23"/>
      <c r="M41" s="4"/>
    </row>
    <row r="42" spans="1:13" ht="18">
      <c r="A42" s="4"/>
      <c r="B42" s="4"/>
      <c r="C42" s="4"/>
      <c r="D42" s="5">
        <v>630</v>
      </c>
      <c r="E42" s="5">
        <v>500</v>
      </c>
      <c r="F42" s="10">
        <f>E42+D42</f>
        <v>1130</v>
      </c>
      <c r="G42" s="4"/>
      <c r="H42" s="4"/>
      <c r="I42" s="23"/>
      <c r="J42" s="23"/>
      <c r="K42" s="23"/>
      <c r="L42" s="23"/>
      <c r="M42" s="4"/>
    </row>
    <row r="43" spans="1:13" ht="18">
      <c r="A43" s="22"/>
      <c r="B43" s="4" t="s">
        <v>82</v>
      </c>
      <c r="C43" s="4" t="s">
        <v>3</v>
      </c>
      <c r="D43" s="5" t="s">
        <v>83</v>
      </c>
      <c r="E43" s="5" t="s">
        <v>84</v>
      </c>
      <c r="F43" s="10" t="s">
        <v>12</v>
      </c>
      <c r="G43" s="4"/>
      <c r="H43" s="4"/>
      <c r="I43" s="23"/>
      <c r="J43" s="23"/>
      <c r="K43" s="23"/>
      <c r="L43" s="23"/>
      <c r="M43" s="4"/>
    </row>
    <row r="44" spans="1:13" ht="18">
      <c r="A44" s="4"/>
      <c r="B44" s="4"/>
      <c r="C44" s="4" t="s">
        <v>89</v>
      </c>
      <c r="D44" s="5">
        <v>200</v>
      </c>
      <c r="E44" s="5">
        <v>300</v>
      </c>
      <c r="F44" s="10">
        <f>E44+D44</f>
        <v>500</v>
      </c>
      <c r="G44" s="4"/>
      <c r="H44" s="4"/>
      <c r="I44" s="23"/>
      <c r="J44" s="23"/>
      <c r="K44" s="23"/>
      <c r="L44" s="23"/>
      <c r="M44" s="4"/>
    </row>
    <row r="45" spans="1:13" s="34" customFormat="1" ht="18">
      <c r="A45" s="24"/>
      <c r="B45" s="24"/>
      <c r="C45" s="24"/>
      <c r="D45" s="25"/>
      <c r="E45" s="25"/>
      <c r="F45" s="36"/>
      <c r="G45" s="24"/>
      <c r="H45" s="24"/>
      <c r="I45" s="26"/>
      <c r="J45" s="26"/>
      <c r="K45" s="26"/>
      <c r="L45" s="26"/>
      <c r="M45" s="24"/>
    </row>
    <row r="46" spans="1:13" s="34" customFormat="1" ht="18">
      <c r="A46" s="24"/>
      <c r="B46" s="24"/>
      <c r="C46" s="24"/>
      <c r="D46" s="25"/>
      <c r="E46" s="25"/>
      <c r="F46" s="36"/>
      <c r="G46" s="24"/>
      <c r="H46" s="24"/>
      <c r="I46" s="26"/>
      <c r="J46" s="26"/>
      <c r="K46" s="26"/>
      <c r="L46" s="26"/>
      <c r="M46" s="24"/>
    </row>
    <row r="49" spans="1:19" s="34" customFormat="1">
      <c r="A49" s="37" t="s">
        <v>74</v>
      </c>
      <c r="B49" s="37"/>
      <c r="C49" s="37"/>
      <c r="D49" s="37"/>
      <c r="E49" s="38" t="s">
        <v>97</v>
      </c>
      <c r="F49" s="38"/>
      <c r="G49" s="38"/>
      <c r="H49" s="38"/>
      <c r="I49" s="38" t="s">
        <v>95</v>
      </c>
      <c r="J49" s="38"/>
      <c r="K49" s="38"/>
      <c r="L49" s="38"/>
      <c r="M49" s="38"/>
      <c r="N49" s="35"/>
      <c r="O49" s="38"/>
      <c r="P49" s="38"/>
      <c r="Q49" s="38"/>
      <c r="R49" s="38"/>
      <c r="S49" s="38"/>
    </row>
    <row r="50" spans="1:19" s="34" customFormat="1">
      <c r="A50" s="37" t="s">
        <v>71</v>
      </c>
      <c r="B50" s="37"/>
      <c r="C50" s="37"/>
      <c r="D50" s="37"/>
      <c r="E50" s="38" t="s">
        <v>96</v>
      </c>
      <c r="F50" s="38"/>
      <c r="G50" s="38"/>
      <c r="H50" s="38"/>
      <c r="I50" s="38" t="s">
        <v>94</v>
      </c>
      <c r="J50" s="38"/>
      <c r="K50" s="38"/>
      <c r="L50" s="38"/>
      <c r="M50" s="38"/>
      <c r="N50" s="35"/>
      <c r="O50" s="38"/>
      <c r="P50" s="38"/>
      <c r="Q50" s="38"/>
      <c r="R50" s="38"/>
      <c r="S50" s="38"/>
    </row>
    <row r="51" spans="1:19" s="34" customFormat="1">
      <c r="A51" s="37" t="s">
        <v>72</v>
      </c>
      <c r="B51" s="37"/>
      <c r="C51" s="37"/>
      <c r="D51" s="37"/>
      <c r="E51" s="38" t="s">
        <v>90</v>
      </c>
      <c r="F51" s="38"/>
      <c r="G51" s="38"/>
      <c r="H51" s="38"/>
      <c r="I51" s="38" t="s">
        <v>93</v>
      </c>
      <c r="J51" s="38"/>
      <c r="K51" s="38"/>
      <c r="L51" s="38"/>
      <c r="M51" s="38"/>
      <c r="N51" s="35"/>
      <c r="O51" s="38"/>
      <c r="P51" s="38"/>
      <c r="Q51" s="38"/>
      <c r="R51" s="38"/>
      <c r="S51" s="38"/>
    </row>
    <row r="52" spans="1:19" s="34" customFormat="1">
      <c r="A52" s="37" t="s">
        <v>73</v>
      </c>
      <c r="B52" s="37"/>
      <c r="C52" s="37"/>
      <c r="D52" s="37"/>
      <c r="E52" s="39" t="s">
        <v>91</v>
      </c>
      <c r="F52" s="39"/>
      <c r="G52" s="39"/>
      <c r="H52" s="39"/>
      <c r="I52" s="38" t="s">
        <v>92</v>
      </c>
      <c r="J52" s="38"/>
      <c r="K52" s="38"/>
      <c r="L52" s="38"/>
      <c r="M52" s="38"/>
      <c r="N52" s="35"/>
      <c r="O52" s="38"/>
      <c r="P52" s="38"/>
      <c r="Q52" s="38"/>
      <c r="R52" s="38"/>
      <c r="S52" s="38"/>
    </row>
  </sheetData>
  <mergeCells count="19">
    <mergeCell ref="A1:M1"/>
    <mergeCell ref="A2:M2"/>
    <mergeCell ref="B3:L3"/>
    <mergeCell ref="A49:D49"/>
    <mergeCell ref="E49:H49"/>
    <mergeCell ref="I49:M49"/>
    <mergeCell ref="O49:S49"/>
    <mergeCell ref="A50:D50"/>
    <mergeCell ref="E50:H50"/>
    <mergeCell ref="I50:M50"/>
    <mergeCell ref="O50:S50"/>
    <mergeCell ref="A51:D51"/>
    <mergeCell ref="E51:H51"/>
    <mergeCell ref="I51:M51"/>
    <mergeCell ref="O51:S51"/>
    <mergeCell ref="A52:D52"/>
    <mergeCell ref="E52:H52"/>
    <mergeCell ref="I52:M52"/>
    <mergeCell ref="O52:S5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workbookViewId="0">
      <selection activeCell="A49" sqref="A49:XFD52"/>
    </sheetView>
  </sheetViews>
  <sheetFormatPr defaultRowHeight="15"/>
  <cols>
    <col min="1" max="1" width="5.85546875" customWidth="1"/>
    <col min="2" max="2" width="7.140625" customWidth="1"/>
    <col min="3" max="3" width="11.5703125" customWidth="1"/>
    <col min="4" max="4" width="12.28515625" customWidth="1"/>
    <col min="5" max="5" width="13.140625" customWidth="1"/>
    <col min="6" max="6" width="13.28515625" customWidth="1"/>
    <col min="7" max="7" width="9.7109375" customWidth="1"/>
    <col min="8" max="8" width="10.42578125" customWidth="1"/>
    <col min="9" max="9" width="9.5703125" customWidth="1"/>
    <col min="10" max="10" width="10" bestFit="1" customWidth="1"/>
    <col min="11" max="11" width="9.7109375" customWidth="1"/>
    <col min="12" max="12" width="10" customWidth="1"/>
    <col min="13" max="13" width="7.42578125" customWidth="1"/>
  </cols>
  <sheetData>
    <row r="1" spans="1:13" ht="23.25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23.25">
      <c r="A2" s="41" t="s">
        <v>87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9.5">
      <c r="A3" s="13" t="s">
        <v>0</v>
      </c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9.5">
      <c r="A4" s="13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70</v>
      </c>
    </row>
    <row r="5" spans="1:13" ht="19.5">
      <c r="A5" s="13"/>
      <c r="B5" s="13"/>
      <c r="C5" s="13" t="s">
        <v>13</v>
      </c>
      <c r="D5" s="14">
        <v>77</v>
      </c>
      <c r="E5" s="14">
        <v>876</v>
      </c>
      <c r="F5" s="14">
        <v>1449</v>
      </c>
      <c r="G5" s="14">
        <v>1830</v>
      </c>
      <c r="H5" s="14">
        <v>1429</v>
      </c>
      <c r="I5" s="14">
        <v>3159</v>
      </c>
      <c r="J5" s="14">
        <v>493</v>
      </c>
      <c r="K5" s="14">
        <v>568</v>
      </c>
      <c r="L5" s="14">
        <v>7953</v>
      </c>
      <c r="M5" s="13"/>
    </row>
    <row r="6" spans="1:13" ht="19.5">
      <c r="A6" s="13"/>
      <c r="B6" s="13"/>
      <c r="C6" s="13" t="s">
        <v>14</v>
      </c>
      <c r="D6" s="14">
        <v>78</v>
      </c>
      <c r="E6" s="14">
        <v>0</v>
      </c>
      <c r="F6" s="14">
        <v>2282</v>
      </c>
      <c r="G6" s="14">
        <v>3096</v>
      </c>
      <c r="H6" s="14">
        <v>2673</v>
      </c>
      <c r="I6" s="14">
        <v>7308</v>
      </c>
      <c r="J6" s="14">
        <v>709</v>
      </c>
      <c r="K6" s="14">
        <v>1096</v>
      </c>
      <c r="L6" s="14">
        <v>13856</v>
      </c>
      <c r="M6" s="13"/>
    </row>
    <row r="7" spans="1:13" ht="19.5">
      <c r="A7" s="13"/>
      <c r="B7" s="13"/>
      <c r="C7" s="15" t="s">
        <v>12</v>
      </c>
      <c r="D7" s="3">
        <v>155</v>
      </c>
      <c r="E7" s="3">
        <v>876</v>
      </c>
      <c r="F7" s="3">
        <v>3731</v>
      </c>
      <c r="G7" s="3">
        <v>4926</v>
      </c>
      <c r="H7" s="3">
        <v>4102</v>
      </c>
      <c r="I7" s="3">
        <v>10467</v>
      </c>
      <c r="J7" s="3">
        <v>1192</v>
      </c>
      <c r="K7" s="3">
        <v>1654</v>
      </c>
      <c r="L7" s="3">
        <v>21809</v>
      </c>
      <c r="M7" s="16"/>
    </row>
    <row r="8" spans="1:13" ht="19.5">
      <c r="A8" s="13">
        <v>2</v>
      </c>
      <c r="B8" s="13" t="s">
        <v>15</v>
      </c>
      <c r="C8" s="13" t="s">
        <v>3</v>
      </c>
      <c r="D8" s="13" t="s">
        <v>16</v>
      </c>
      <c r="E8" s="13" t="s">
        <v>17</v>
      </c>
      <c r="F8" s="13" t="s">
        <v>18</v>
      </c>
      <c r="G8" s="13" t="s">
        <v>19</v>
      </c>
      <c r="H8" s="13" t="s">
        <v>20</v>
      </c>
      <c r="I8" s="13" t="s">
        <v>21</v>
      </c>
      <c r="J8" s="13" t="s">
        <v>22</v>
      </c>
      <c r="K8" s="13" t="s">
        <v>23</v>
      </c>
      <c r="L8" s="13" t="s">
        <v>12</v>
      </c>
      <c r="M8" s="13"/>
    </row>
    <row r="9" spans="1:13" ht="19.5">
      <c r="A9" s="13"/>
      <c r="B9" s="13"/>
      <c r="C9" s="13" t="s">
        <v>13</v>
      </c>
      <c r="D9" s="14">
        <v>79</v>
      </c>
      <c r="E9" s="14">
        <v>0</v>
      </c>
      <c r="F9" s="14">
        <v>1136</v>
      </c>
      <c r="G9" s="14">
        <v>1263</v>
      </c>
      <c r="H9" s="14">
        <v>2803</v>
      </c>
      <c r="I9" s="14">
        <v>4124</v>
      </c>
      <c r="J9" s="14">
        <v>816</v>
      </c>
      <c r="K9" s="14">
        <v>778</v>
      </c>
      <c r="L9" s="14">
        <f>K9+J9+I9+H9+G9+F9+E9+D9</f>
        <v>10999</v>
      </c>
      <c r="M9" s="13"/>
    </row>
    <row r="10" spans="1:13" ht="19.5">
      <c r="A10" s="13"/>
      <c r="B10" s="13"/>
      <c r="C10" s="13" t="s">
        <v>14</v>
      </c>
      <c r="D10" s="14">
        <v>138</v>
      </c>
      <c r="E10" s="14">
        <v>0</v>
      </c>
      <c r="F10" s="14">
        <v>2342</v>
      </c>
      <c r="G10" s="14">
        <v>1462</v>
      </c>
      <c r="H10" s="14">
        <v>4162</v>
      </c>
      <c r="I10" s="14">
        <v>8775</v>
      </c>
      <c r="J10" s="14">
        <v>1098</v>
      </c>
      <c r="K10" s="14">
        <v>1126</v>
      </c>
      <c r="L10" s="14">
        <f t="shared" ref="L10" si="0">K10+J10+I10+H10+G10+F10+E10+D10</f>
        <v>19103</v>
      </c>
      <c r="M10" s="13"/>
    </row>
    <row r="11" spans="1:13" ht="19.5">
      <c r="A11" s="13"/>
      <c r="B11" s="13"/>
      <c r="C11" s="15" t="s">
        <v>12</v>
      </c>
      <c r="D11" s="3">
        <f>D9+D10</f>
        <v>217</v>
      </c>
      <c r="E11" s="3">
        <f t="shared" ref="E11:K11" si="1">E9+E10</f>
        <v>0</v>
      </c>
      <c r="F11" s="3">
        <f t="shared" si="1"/>
        <v>3478</v>
      </c>
      <c r="G11" s="3">
        <f t="shared" si="1"/>
        <v>2725</v>
      </c>
      <c r="H11" s="3">
        <f t="shared" si="1"/>
        <v>6965</v>
      </c>
      <c r="I11" s="3">
        <f t="shared" si="1"/>
        <v>12899</v>
      </c>
      <c r="J11" s="3">
        <f t="shared" si="1"/>
        <v>1914</v>
      </c>
      <c r="K11" s="3">
        <f t="shared" si="1"/>
        <v>1904</v>
      </c>
      <c r="L11" s="3">
        <f>SUM(D11:K11)</f>
        <v>30102</v>
      </c>
      <c r="M11" s="16"/>
    </row>
    <row r="12" spans="1:13" ht="19.5">
      <c r="A12" s="13">
        <v>3</v>
      </c>
      <c r="B12" s="13" t="s">
        <v>24</v>
      </c>
      <c r="C12" s="13" t="s">
        <v>3</v>
      </c>
      <c r="D12" s="13" t="s">
        <v>25</v>
      </c>
      <c r="E12" s="13" t="s">
        <v>26</v>
      </c>
      <c r="F12" s="13" t="s">
        <v>27</v>
      </c>
      <c r="G12" s="13" t="s">
        <v>28</v>
      </c>
      <c r="H12" s="13" t="s">
        <v>29</v>
      </c>
      <c r="I12" s="13" t="s">
        <v>30</v>
      </c>
      <c r="J12" s="13" t="s">
        <v>31</v>
      </c>
      <c r="K12" s="13" t="s">
        <v>32</v>
      </c>
      <c r="L12" s="13" t="s">
        <v>12</v>
      </c>
      <c r="M12" s="13"/>
    </row>
    <row r="13" spans="1:13" ht="19.5">
      <c r="A13" s="13"/>
      <c r="B13" s="13"/>
      <c r="C13" s="13" t="s">
        <v>13</v>
      </c>
      <c r="D13" s="14">
        <v>769</v>
      </c>
      <c r="E13" s="14">
        <v>2821</v>
      </c>
      <c r="F13" s="14">
        <v>7464</v>
      </c>
      <c r="G13" s="14">
        <v>3937</v>
      </c>
      <c r="H13" s="14">
        <v>3730</v>
      </c>
      <c r="I13" s="14">
        <v>7024</v>
      </c>
      <c r="J13" s="14">
        <v>4960</v>
      </c>
      <c r="K13" s="14">
        <v>4893</v>
      </c>
      <c r="L13" s="14">
        <f>K13+J13+I13+H13+G13+F13+E13+D13</f>
        <v>35598</v>
      </c>
      <c r="M13" s="13"/>
    </row>
    <row r="14" spans="1:13" ht="19.5">
      <c r="A14" s="13"/>
      <c r="B14" s="13"/>
      <c r="C14" s="13" t="s">
        <v>14</v>
      </c>
      <c r="D14" s="14">
        <v>1194</v>
      </c>
      <c r="E14" s="14">
        <v>401</v>
      </c>
      <c r="F14" s="14">
        <v>6954</v>
      </c>
      <c r="G14" s="14">
        <v>3650</v>
      </c>
      <c r="H14" s="14">
        <v>3120</v>
      </c>
      <c r="I14" s="14">
        <v>6140</v>
      </c>
      <c r="J14" s="14">
        <v>4655</v>
      </c>
      <c r="K14" s="14">
        <v>5913</v>
      </c>
      <c r="L14" s="14">
        <f>K14+J14+I14+H14+G14+F14+E14+D14</f>
        <v>32027</v>
      </c>
      <c r="M14" s="13"/>
    </row>
    <row r="15" spans="1:13" ht="19.5">
      <c r="A15" s="13"/>
      <c r="B15" s="13"/>
      <c r="C15" s="15" t="s">
        <v>12</v>
      </c>
      <c r="D15" s="3">
        <f t="shared" ref="D15:L15" si="2">SUM(D13:D14)</f>
        <v>1963</v>
      </c>
      <c r="E15" s="3">
        <f t="shared" si="2"/>
        <v>3222</v>
      </c>
      <c r="F15" s="3">
        <f t="shared" si="2"/>
        <v>14418</v>
      </c>
      <c r="G15" s="3">
        <f t="shared" si="2"/>
        <v>7587</v>
      </c>
      <c r="H15" s="3">
        <f t="shared" si="2"/>
        <v>6850</v>
      </c>
      <c r="I15" s="3">
        <f t="shared" si="2"/>
        <v>13164</v>
      </c>
      <c r="J15" s="3">
        <f t="shared" si="2"/>
        <v>9615</v>
      </c>
      <c r="K15" s="3">
        <f t="shared" si="2"/>
        <v>10806</v>
      </c>
      <c r="L15" s="3">
        <f t="shared" si="2"/>
        <v>67625</v>
      </c>
      <c r="M15" s="13"/>
    </row>
    <row r="16" spans="1:13" ht="19.5">
      <c r="A16" s="13">
        <v>4</v>
      </c>
      <c r="B16" s="13" t="s">
        <v>33</v>
      </c>
      <c r="C16" s="13" t="s">
        <v>3</v>
      </c>
      <c r="D16" s="13" t="s">
        <v>34</v>
      </c>
      <c r="E16" s="13" t="s">
        <v>35</v>
      </c>
      <c r="F16" s="13" t="s">
        <v>36</v>
      </c>
      <c r="G16" s="13" t="s">
        <v>37</v>
      </c>
      <c r="H16" s="13" t="s">
        <v>38</v>
      </c>
      <c r="I16" s="13" t="s">
        <v>39</v>
      </c>
      <c r="J16" s="13" t="s">
        <v>31</v>
      </c>
      <c r="K16" s="13" t="s">
        <v>32</v>
      </c>
      <c r="L16" s="13" t="s">
        <v>12</v>
      </c>
      <c r="M16" s="13"/>
    </row>
    <row r="17" spans="1:13" ht="19.5">
      <c r="A17" s="13"/>
      <c r="B17" s="13"/>
      <c r="C17" s="13" t="s">
        <v>13</v>
      </c>
      <c r="D17" s="14">
        <v>56</v>
      </c>
      <c r="E17" s="14">
        <v>0</v>
      </c>
      <c r="F17" s="14">
        <v>206</v>
      </c>
      <c r="G17" s="14">
        <v>53</v>
      </c>
      <c r="H17" s="14">
        <v>87</v>
      </c>
      <c r="I17" s="14">
        <v>483</v>
      </c>
      <c r="J17" s="14">
        <v>669</v>
      </c>
      <c r="K17" s="14">
        <v>635</v>
      </c>
      <c r="L17" s="14">
        <f>K17+J17+I17+H17+G17+F17+E17+D17</f>
        <v>2189</v>
      </c>
      <c r="M17" s="13"/>
    </row>
    <row r="18" spans="1:13" ht="19.5">
      <c r="A18" s="13"/>
      <c r="B18" s="13"/>
      <c r="C18" s="13" t="s">
        <v>14</v>
      </c>
      <c r="D18" s="14">
        <v>31</v>
      </c>
      <c r="E18" s="14">
        <v>0</v>
      </c>
      <c r="F18" s="14">
        <v>174</v>
      </c>
      <c r="G18" s="14">
        <v>62</v>
      </c>
      <c r="H18" s="14">
        <v>74</v>
      </c>
      <c r="I18" s="14">
        <v>220</v>
      </c>
      <c r="J18" s="14">
        <v>989</v>
      </c>
      <c r="K18" s="14">
        <v>989</v>
      </c>
      <c r="L18" s="14">
        <f t="shared" ref="L18:L19" si="3">K18+J18+I18+H18+G18+F18+E18+D18</f>
        <v>2539</v>
      </c>
      <c r="M18" s="13"/>
    </row>
    <row r="19" spans="1:13" ht="19.5">
      <c r="A19" s="13"/>
      <c r="B19" s="13"/>
      <c r="C19" s="16" t="s">
        <v>12</v>
      </c>
      <c r="D19" s="3">
        <f>D18+D17</f>
        <v>87</v>
      </c>
      <c r="E19" s="3">
        <f t="shared" ref="E19:K19" si="4">E18+E17</f>
        <v>0</v>
      </c>
      <c r="F19" s="3">
        <f t="shared" si="4"/>
        <v>380</v>
      </c>
      <c r="G19" s="3">
        <f t="shared" si="4"/>
        <v>115</v>
      </c>
      <c r="H19" s="3">
        <f t="shared" si="4"/>
        <v>161</v>
      </c>
      <c r="I19" s="3">
        <f t="shared" si="4"/>
        <v>703</v>
      </c>
      <c r="J19" s="3">
        <f t="shared" si="4"/>
        <v>1658</v>
      </c>
      <c r="K19" s="3">
        <f t="shared" si="4"/>
        <v>1624</v>
      </c>
      <c r="L19" s="3">
        <f t="shared" si="3"/>
        <v>4728</v>
      </c>
      <c r="M19" s="13"/>
    </row>
    <row r="20" spans="1:13" ht="19.5">
      <c r="A20" s="13">
        <v>5</v>
      </c>
      <c r="B20" s="13" t="s">
        <v>40</v>
      </c>
      <c r="C20" s="13" t="s">
        <v>3</v>
      </c>
      <c r="D20" s="13" t="s">
        <v>41</v>
      </c>
      <c r="E20" s="13" t="s">
        <v>35</v>
      </c>
      <c r="F20" s="13" t="s">
        <v>42</v>
      </c>
      <c r="G20" s="13" t="s">
        <v>43</v>
      </c>
      <c r="H20" s="13" t="s">
        <v>38</v>
      </c>
      <c r="I20" s="13" t="s">
        <v>39</v>
      </c>
      <c r="J20" s="13" t="s">
        <v>31</v>
      </c>
      <c r="K20" s="13" t="s">
        <v>32</v>
      </c>
      <c r="L20" s="13" t="s">
        <v>12</v>
      </c>
      <c r="M20" s="13"/>
    </row>
    <row r="21" spans="1:13" ht="19.5">
      <c r="A21" s="13"/>
      <c r="B21" s="13"/>
      <c r="C21" s="13" t="s">
        <v>13</v>
      </c>
      <c r="D21" s="28">
        <v>5</v>
      </c>
      <c r="E21" s="28">
        <v>25</v>
      </c>
      <c r="F21" s="28">
        <v>471</v>
      </c>
      <c r="G21" s="28">
        <v>23</v>
      </c>
      <c r="H21" s="28">
        <v>165</v>
      </c>
      <c r="I21" s="28">
        <v>133</v>
      </c>
      <c r="J21" s="28">
        <v>1229</v>
      </c>
      <c r="K21" s="28">
        <v>1349</v>
      </c>
      <c r="L21" s="28">
        <f>K21+J21+I21+H21+G21+F21+E21+D21</f>
        <v>3400</v>
      </c>
      <c r="M21" s="13"/>
    </row>
    <row r="22" spans="1:13" ht="19.5">
      <c r="A22" s="13"/>
      <c r="B22" s="13"/>
      <c r="C22" s="13" t="s">
        <v>14</v>
      </c>
      <c r="D22" s="28">
        <v>26</v>
      </c>
      <c r="E22" s="28">
        <v>128</v>
      </c>
      <c r="F22" s="28">
        <v>425</v>
      </c>
      <c r="G22" s="28">
        <v>40</v>
      </c>
      <c r="H22" s="28">
        <v>35</v>
      </c>
      <c r="I22" s="28">
        <v>161</v>
      </c>
      <c r="J22" s="28">
        <v>2027</v>
      </c>
      <c r="K22" s="28">
        <v>1692</v>
      </c>
      <c r="L22" s="28">
        <f t="shared" ref="L22:L23" si="5">K22+J22+I22+H22+G22+F22+E22+D22</f>
        <v>4534</v>
      </c>
      <c r="M22" s="13"/>
    </row>
    <row r="23" spans="1:13" ht="19.5">
      <c r="A23" s="13"/>
      <c r="B23" s="13"/>
      <c r="C23" s="15" t="s">
        <v>12</v>
      </c>
      <c r="D23" s="29">
        <f>D22+D21</f>
        <v>31</v>
      </c>
      <c r="E23" s="29">
        <f t="shared" ref="E23:K23" si="6">E22+E21</f>
        <v>153</v>
      </c>
      <c r="F23" s="29">
        <f t="shared" si="6"/>
        <v>896</v>
      </c>
      <c r="G23" s="29">
        <f t="shared" si="6"/>
        <v>63</v>
      </c>
      <c r="H23" s="29">
        <f t="shared" si="6"/>
        <v>200</v>
      </c>
      <c r="I23" s="29">
        <f t="shared" si="6"/>
        <v>294</v>
      </c>
      <c r="J23" s="29">
        <f t="shared" si="6"/>
        <v>3256</v>
      </c>
      <c r="K23" s="29">
        <f t="shared" si="6"/>
        <v>3041</v>
      </c>
      <c r="L23" s="29">
        <f t="shared" si="5"/>
        <v>7934</v>
      </c>
      <c r="M23" s="13"/>
    </row>
    <row r="24" spans="1:13" ht="19.5">
      <c r="A24" s="13">
        <v>6</v>
      </c>
      <c r="B24" s="13" t="s">
        <v>44</v>
      </c>
      <c r="C24" s="13" t="s">
        <v>3</v>
      </c>
      <c r="D24" s="13" t="s">
        <v>45</v>
      </c>
      <c r="E24" s="13" t="s">
        <v>46</v>
      </c>
      <c r="F24" s="13" t="s">
        <v>47</v>
      </c>
      <c r="G24" s="13" t="s">
        <v>48</v>
      </c>
      <c r="H24" s="13" t="s">
        <v>49</v>
      </c>
      <c r="I24" s="13" t="s">
        <v>50</v>
      </c>
      <c r="J24" s="13" t="s">
        <v>10</v>
      </c>
      <c r="K24" s="13" t="s">
        <v>11</v>
      </c>
      <c r="L24" s="13" t="s">
        <v>12</v>
      </c>
      <c r="M24" s="13"/>
    </row>
    <row r="25" spans="1:13" ht="19.5">
      <c r="A25" s="13"/>
      <c r="B25" s="13"/>
      <c r="C25" s="13" t="s">
        <v>13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9.5">
      <c r="A26" s="13"/>
      <c r="B26" s="13"/>
      <c r="C26" s="13" t="s">
        <v>14</v>
      </c>
      <c r="D26" s="13"/>
      <c r="E26" s="13"/>
      <c r="F26" s="13"/>
      <c r="G26" s="13"/>
      <c r="H26" s="13"/>
      <c r="I26" s="13"/>
      <c r="J26" s="13"/>
      <c r="K26" s="13"/>
      <c r="L26" s="13">
        <v>0</v>
      </c>
      <c r="M26" s="13"/>
    </row>
    <row r="27" spans="1:13" ht="19.5">
      <c r="A27" s="13"/>
      <c r="B27" s="13"/>
      <c r="C27" s="17" t="s">
        <v>12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/>
    </row>
    <row r="28" spans="1:13" ht="19.5">
      <c r="A28" s="13">
        <v>7</v>
      </c>
      <c r="B28" s="13" t="s">
        <v>51</v>
      </c>
      <c r="C28" s="13" t="s">
        <v>52</v>
      </c>
      <c r="D28" s="13" t="s">
        <v>53</v>
      </c>
      <c r="E28" s="13" t="s">
        <v>54</v>
      </c>
      <c r="F28" s="13" t="s">
        <v>55</v>
      </c>
      <c r="G28" s="13" t="s">
        <v>56</v>
      </c>
      <c r="H28" s="13" t="s">
        <v>57</v>
      </c>
      <c r="I28" s="13" t="s">
        <v>58</v>
      </c>
      <c r="J28" s="13" t="s">
        <v>59</v>
      </c>
      <c r="K28" s="13" t="s">
        <v>60</v>
      </c>
      <c r="L28" s="13" t="s">
        <v>61</v>
      </c>
      <c r="M28" s="13"/>
    </row>
    <row r="29" spans="1:13" ht="19.5">
      <c r="A29" s="13"/>
      <c r="B29" s="13"/>
      <c r="C29" s="13" t="s">
        <v>62</v>
      </c>
      <c r="D29" s="13">
        <v>0</v>
      </c>
      <c r="E29" s="13">
        <v>31935</v>
      </c>
      <c r="F29" s="13">
        <v>10302</v>
      </c>
      <c r="G29" s="13">
        <v>2060</v>
      </c>
      <c r="H29" s="13">
        <v>6181</v>
      </c>
      <c r="I29" s="13">
        <v>3090</v>
      </c>
      <c r="J29" s="13">
        <v>8242</v>
      </c>
      <c r="K29" s="13">
        <f>SUM(D29:J29)</f>
        <v>61810</v>
      </c>
      <c r="L29" s="13">
        <v>4.38</v>
      </c>
      <c r="M29" s="13"/>
    </row>
    <row r="30" spans="1:13" ht="19.5">
      <c r="A30" s="13"/>
      <c r="B30" s="13"/>
      <c r="C30" s="13" t="s">
        <v>63</v>
      </c>
      <c r="D30" s="13"/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f t="shared" ref="K30:K31" si="7">SUM(D30:J30)</f>
        <v>0</v>
      </c>
      <c r="L30" s="13">
        <v>0.67</v>
      </c>
      <c r="M30" s="13"/>
    </row>
    <row r="31" spans="1:13" ht="19.5">
      <c r="A31" s="13"/>
      <c r="B31" s="13"/>
      <c r="C31" s="15" t="s">
        <v>12</v>
      </c>
      <c r="D31" s="15">
        <f>D30+D29</f>
        <v>0</v>
      </c>
      <c r="E31" s="15">
        <f t="shared" ref="E31:J31" si="8">E30+E29</f>
        <v>31935</v>
      </c>
      <c r="F31" s="15">
        <f t="shared" si="8"/>
        <v>10302</v>
      </c>
      <c r="G31" s="15">
        <f t="shared" si="8"/>
        <v>2060</v>
      </c>
      <c r="H31" s="15">
        <f t="shared" si="8"/>
        <v>6181</v>
      </c>
      <c r="I31" s="15">
        <f t="shared" si="8"/>
        <v>3090</v>
      </c>
      <c r="J31" s="15">
        <f t="shared" si="8"/>
        <v>8242</v>
      </c>
      <c r="K31" s="15">
        <f t="shared" si="7"/>
        <v>61810</v>
      </c>
      <c r="L31" s="15">
        <v>5.05</v>
      </c>
      <c r="M31" s="16"/>
    </row>
    <row r="32" spans="1:13" ht="19.5">
      <c r="A32" s="13">
        <v>8</v>
      </c>
      <c r="B32" s="13" t="s">
        <v>64</v>
      </c>
      <c r="C32" s="13" t="s">
        <v>3</v>
      </c>
      <c r="D32" s="13" t="s">
        <v>65</v>
      </c>
      <c r="E32" s="13" t="s">
        <v>66</v>
      </c>
      <c r="F32" s="13" t="s">
        <v>12</v>
      </c>
      <c r="G32" s="13"/>
      <c r="H32" s="13" t="s">
        <v>67</v>
      </c>
      <c r="I32" s="13" t="s">
        <v>3</v>
      </c>
      <c r="J32" s="13" t="s">
        <v>65</v>
      </c>
      <c r="K32" s="13" t="s">
        <v>66</v>
      </c>
      <c r="L32" s="13" t="s">
        <v>12</v>
      </c>
      <c r="M32" s="13"/>
    </row>
    <row r="33" spans="1:13" ht="19.5">
      <c r="A33" s="13"/>
      <c r="B33" s="13"/>
      <c r="C33" s="13" t="s">
        <v>13</v>
      </c>
      <c r="D33" s="14">
        <v>27895</v>
      </c>
      <c r="E33" s="14">
        <v>25428</v>
      </c>
      <c r="F33" s="14">
        <f>SUM(D33:E33)</f>
        <v>53323</v>
      </c>
      <c r="G33" s="13"/>
      <c r="H33" s="13"/>
      <c r="I33" s="13" t="s">
        <v>13</v>
      </c>
      <c r="J33" s="14">
        <v>410</v>
      </c>
      <c r="K33" s="14">
        <v>170</v>
      </c>
      <c r="L33" s="14">
        <f>K33+J33</f>
        <v>580</v>
      </c>
      <c r="M33" s="13"/>
    </row>
    <row r="34" spans="1:13" ht="19.5">
      <c r="A34" s="13"/>
      <c r="B34" s="13"/>
      <c r="C34" s="13" t="s">
        <v>68</v>
      </c>
      <c r="D34" s="14">
        <v>615990</v>
      </c>
      <c r="E34" s="14">
        <v>0</v>
      </c>
      <c r="F34" s="14">
        <f t="shared" ref="F34" si="9">SUM(D34:E34)</f>
        <v>615990</v>
      </c>
      <c r="G34" s="13"/>
      <c r="H34" s="13"/>
      <c r="I34" s="13" t="s">
        <v>14</v>
      </c>
      <c r="J34" s="14">
        <v>311</v>
      </c>
      <c r="K34" s="14">
        <v>111</v>
      </c>
      <c r="L34" s="14">
        <f t="shared" ref="L34:L35" si="10">K34+J34</f>
        <v>422</v>
      </c>
      <c r="M34" s="13"/>
    </row>
    <row r="35" spans="1:13" ht="19.5">
      <c r="A35" s="13"/>
      <c r="B35" s="13"/>
      <c r="C35" s="13" t="s">
        <v>69</v>
      </c>
      <c r="D35" s="14">
        <v>0</v>
      </c>
      <c r="E35" s="14">
        <v>598784</v>
      </c>
      <c r="F35" s="14">
        <v>597785</v>
      </c>
      <c r="G35" s="13"/>
      <c r="H35" s="13"/>
      <c r="I35" s="15" t="s">
        <v>12</v>
      </c>
      <c r="J35" s="3">
        <f>J34+J33</f>
        <v>721</v>
      </c>
      <c r="K35" s="3">
        <f t="shared" ref="K35" si="11">K34+K33</f>
        <v>281</v>
      </c>
      <c r="L35" s="3">
        <f t="shared" si="10"/>
        <v>1002</v>
      </c>
      <c r="M35" s="16"/>
    </row>
    <row r="36" spans="1:13" ht="19.5">
      <c r="A36" s="13"/>
      <c r="B36" s="13"/>
      <c r="C36" s="15" t="s">
        <v>12</v>
      </c>
      <c r="D36" s="3">
        <f>SUM(D33:D35)</f>
        <v>643885</v>
      </c>
      <c r="E36" s="3">
        <f>SUM(E33:E35)</f>
        <v>624212</v>
      </c>
      <c r="F36" s="3">
        <f>SUM(D36:E36)</f>
        <v>1268097</v>
      </c>
      <c r="G36" s="16"/>
      <c r="H36" s="13"/>
      <c r="I36" s="13"/>
      <c r="J36" s="13"/>
      <c r="K36" s="13"/>
      <c r="L36" s="13"/>
      <c r="M36" s="13"/>
    </row>
    <row r="37" spans="1:13" ht="18">
      <c r="A37" s="22">
        <v>9</v>
      </c>
      <c r="B37" s="45" t="s">
        <v>85</v>
      </c>
      <c r="C37" s="4" t="s">
        <v>79</v>
      </c>
      <c r="D37" s="4" t="s">
        <v>3</v>
      </c>
      <c r="E37" s="4" t="s">
        <v>65</v>
      </c>
      <c r="F37" s="4" t="s">
        <v>66</v>
      </c>
      <c r="G37" s="9" t="s">
        <v>12</v>
      </c>
      <c r="H37" s="4"/>
      <c r="I37" s="23"/>
      <c r="J37" s="23"/>
      <c r="K37" s="23"/>
      <c r="L37" s="23"/>
      <c r="M37" s="4"/>
    </row>
    <row r="38" spans="1:13" ht="18">
      <c r="A38" s="22"/>
      <c r="B38" s="46"/>
      <c r="C38" s="4" t="s">
        <v>88</v>
      </c>
      <c r="D38" s="4"/>
      <c r="E38" s="4">
        <v>2000</v>
      </c>
      <c r="F38" s="4">
        <v>2000</v>
      </c>
      <c r="G38" s="9">
        <f>F38+E38</f>
        <v>4000</v>
      </c>
      <c r="H38" s="4"/>
      <c r="I38" s="23"/>
      <c r="J38" s="23"/>
      <c r="K38" s="23"/>
      <c r="L38" s="23"/>
      <c r="M38" s="4"/>
    </row>
    <row r="39" spans="1:13" ht="18">
      <c r="A39" s="22"/>
      <c r="B39" s="46"/>
      <c r="C39" s="4" t="s">
        <v>80</v>
      </c>
      <c r="D39" s="4" t="s">
        <v>3</v>
      </c>
      <c r="E39" s="4" t="s">
        <v>65</v>
      </c>
      <c r="F39" s="4" t="s">
        <v>66</v>
      </c>
      <c r="G39" s="9" t="s">
        <v>12</v>
      </c>
      <c r="H39" s="4"/>
      <c r="I39" s="23"/>
      <c r="J39" s="23"/>
      <c r="K39" s="23"/>
      <c r="L39" s="23"/>
      <c r="M39" s="4"/>
    </row>
    <row r="40" spans="1:13" ht="18">
      <c r="A40" s="4"/>
      <c r="B40" s="46"/>
      <c r="C40" s="4"/>
      <c r="D40" s="4"/>
      <c r="E40" s="5">
        <v>250</v>
      </c>
      <c r="F40" s="5">
        <v>230</v>
      </c>
      <c r="G40" s="10">
        <f>F40+E40</f>
        <v>480</v>
      </c>
      <c r="H40" s="4"/>
      <c r="I40" s="23"/>
      <c r="J40" s="23"/>
      <c r="K40" s="23"/>
      <c r="L40" s="23"/>
      <c r="M40" s="4"/>
    </row>
    <row r="41" spans="1:13" ht="18">
      <c r="A41" s="22"/>
      <c r="B41" s="46"/>
      <c r="C41" s="4" t="s">
        <v>81</v>
      </c>
      <c r="D41" s="4" t="s">
        <v>3</v>
      </c>
      <c r="E41" s="4" t="s">
        <v>65</v>
      </c>
      <c r="F41" s="4" t="s">
        <v>66</v>
      </c>
      <c r="G41" s="9" t="s">
        <v>12</v>
      </c>
      <c r="H41" s="4"/>
      <c r="I41" s="23"/>
      <c r="J41" s="23"/>
      <c r="K41" s="23"/>
      <c r="L41" s="23"/>
      <c r="M41" s="4"/>
    </row>
    <row r="42" spans="1:13" ht="18">
      <c r="A42" s="4"/>
      <c r="B42" s="46"/>
      <c r="C42" s="4"/>
      <c r="D42" s="4"/>
      <c r="E42" s="5">
        <v>290</v>
      </c>
      <c r="F42" s="5">
        <v>150</v>
      </c>
      <c r="G42" s="10">
        <f>F42+E42</f>
        <v>440</v>
      </c>
      <c r="H42" s="4"/>
      <c r="I42" s="23"/>
      <c r="J42" s="23"/>
      <c r="K42" s="23"/>
      <c r="L42" s="23"/>
      <c r="M42" s="4"/>
    </row>
    <row r="43" spans="1:13" ht="18">
      <c r="A43" s="22"/>
      <c r="B43" s="47"/>
      <c r="C43" s="4" t="s">
        <v>82</v>
      </c>
      <c r="D43" s="4" t="s">
        <v>3</v>
      </c>
      <c r="E43" s="5" t="s">
        <v>83</v>
      </c>
      <c r="F43" s="5" t="s">
        <v>84</v>
      </c>
      <c r="G43" s="10" t="s">
        <v>12</v>
      </c>
      <c r="H43" s="4"/>
      <c r="I43" s="23"/>
      <c r="J43" s="23"/>
      <c r="K43" s="23"/>
      <c r="L43" s="23"/>
      <c r="M43" s="4"/>
    </row>
    <row r="44" spans="1:13" ht="18">
      <c r="A44" s="4"/>
      <c r="B44" s="4"/>
      <c r="C44" s="33"/>
      <c r="D44" s="4" t="s">
        <v>89</v>
      </c>
      <c r="E44" s="5">
        <v>240</v>
      </c>
      <c r="F44" s="5">
        <v>260</v>
      </c>
      <c r="G44" s="10">
        <f>F44+E44</f>
        <v>500</v>
      </c>
      <c r="H44" s="4"/>
      <c r="I44" s="23"/>
      <c r="J44" s="23"/>
      <c r="K44" s="23"/>
      <c r="L44" s="23"/>
      <c r="M44" s="4"/>
    </row>
    <row r="45" spans="1:13" s="34" customFormat="1" ht="18">
      <c r="A45" s="24"/>
      <c r="B45" s="24"/>
      <c r="C45" s="1"/>
      <c r="D45" s="24"/>
      <c r="E45" s="25"/>
      <c r="F45" s="25"/>
      <c r="G45" s="36"/>
      <c r="H45" s="24"/>
      <c r="I45" s="26"/>
      <c r="J45" s="26"/>
      <c r="K45" s="26"/>
      <c r="L45" s="26"/>
      <c r="M45" s="24"/>
    </row>
    <row r="46" spans="1:13" s="34" customFormat="1" ht="18">
      <c r="A46" s="24"/>
      <c r="B46" s="24"/>
      <c r="C46" s="1"/>
      <c r="D46" s="24"/>
      <c r="E46" s="25"/>
      <c r="F46" s="25"/>
      <c r="G46" s="36"/>
      <c r="H46" s="24"/>
      <c r="I46" s="26"/>
      <c r="J46" s="26"/>
      <c r="K46" s="26"/>
      <c r="L46" s="26"/>
      <c r="M46" s="24"/>
    </row>
    <row r="47" spans="1:13" ht="18">
      <c r="A47" s="24"/>
      <c r="B47" s="24"/>
      <c r="C47" s="24"/>
      <c r="D47" s="25"/>
      <c r="E47" s="25"/>
      <c r="F47" s="25"/>
      <c r="G47" s="24"/>
      <c r="H47" s="24"/>
      <c r="I47" s="26"/>
      <c r="J47" s="26"/>
      <c r="K47" s="26"/>
      <c r="L47" s="26"/>
      <c r="M47" s="24"/>
    </row>
    <row r="48" spans="1:13" ht="18">
      <c r="A48" s="24"/>
      <c r="B48" s="24"/>
      <c r="C48" s="26"/>
      <c r="D48" s="27"/>
      <c r="E48" s="27"/>
      <c r="F48" s="27"/>
      <c r="G48" s="24"/>
      <c r="H48" s="24"/>
      <c r="I48" s="24"/>
      <c r="J48" s="24"/>
      <c r="K48" s="24"/>
      <c r="L48" s="24"/>
      <c r="M48" s="24"/>
    </row>
    <row r="49" spans="1:19" s="34" customFormat="1">
      <c r="A49" s="37" t="s">
        <v>74</v>
      </c>
      <c r="B49" s="37"/>
      <c r="C49" s="37"/>
      <c r="D49" s="37"/>
      <c r="E49" s="38" t="s">
        <v>97</v>
      </c>
      <c r="F49" s="38"/>
      <c r="G49" s="38"/>
      <c r="H49" s="38"/>
      <c r="I49" s="38" t="s">
        <v>95</v>
      </c>
      <c r="J49" s="38"/>
      <c r="K49" s="38"/>
      <c r="L49" s="38"/>
      <c r="M49" s="38"/>
      <c r="N49" s="35"/>
      <c r="O49" s="38"/>
      <c r="P49" s="38"/>
      <c r="Q49" s="38"/>
      <c r="R49" s="38"/>
      <c r="S49" s="38"/>
    </row>
    <row r="50" spans="1:19" s="34" customFormat="1">
      <c r="A50" s="37" t="s">
        <v>71</v>
      </c>
      <c r="B50" s="37"/>
      <c r="C50" s="37"/>
      <c r="D50" s="37"/>
      <c r="E50" s="38" t="s">
        <v>96</v>
      </c>
      <c r="F50" s="38"/>
      <c r="G50" s="38"/>
      <c r="H50" s="38"/>
      <c r="I50" s="38" t="s">
        <v>94</v>
      </c>
      <c r="J50" s="38"/>
      <c r="K50" s="38"/>
      <c r="L50" s="38"/>
      <c r="M50" s="38"/>
      <c r="N50" s="35"/>
      <c r="O50" s="38"/>
      <c r="P50" s="38"/>
      <c r="Q50" s="38"/>
      <c r="R50" s="38"/>
      <c r="S50" s="38"/>
    </row>
    <row r="51" spans="1:19" s="34" customFormat="1">
      <c r="A51" s="37" t="s">
        <v>72</v>
      </c>
      <c r="B51" s="37"/>
      <c r="C51" s="37"/>
      <c r="D51" s="37"/>
      <c r="E51" s="38" t="s">
        <v>90</v>
      </c>
      <c r="F51" s="38"/>
      <c r="G51" s="38"/>
      <c r="H51" s="38"/>
      <c r="I51" s="38" t="s">
        <v>93</v>
      </c>
      <c r="J51" s="38"/>
      <c r="K51" s="38"/>
      <c r="L51" s="38"/>
      <c r="M51" s="38"/>
      <c r="N51" s="35"/>
      <c r="O51" s="38"/>
      <c r="P51" s="38"/>
      <c r="Q51" s="38"/>
      <c r="R51" s="38"/>
      <c r="S51" s="38"/>
    </row>
    <row r="52" spans="1:19" s="34" customFormat="1">
      <c r="A52" s="37" t="s">
        <v>73</v>
      </c>
      <c r="B52" s="37"/>
      <c r="C52" s="37"/>
      <c r="D52" s="37"/>
      <c r="E52" s="39" t="s">
        <v>91</v>
      </c>
      <c r="F52" s="39"/>
      <c r="G52" s="39"/>
      <c r="H52" s="39"/>
      <c r="I52" s="38" t="s">
        <v>92</v>
      </c>
      <c r="J52" s="38"/>
      <c r="K52" s="38"/>
      <c r="L52" s="38"/>
      <c r="M52" s="38"/>
      <c r="N52" s="35"/>
      <c r="O52" s="38"/>
      <c r="P52" s="38"/>
      <c r="Q52" s="38"/>
      <c r="R52" s="38"/>
      <c r="S52" s="38"/>
    </row>
  </sheetData>
  <mergeCells count="19">
    <mergeCell ref="A1:M1"/>
    <mergeCell ref="A2:M2"/>
    <mergeCell ref="B37:B43"/>
    <mergeCell ref="A49:D49"/>
    <mergeCell ref="E49:H49"/>
    <mergeCell ref="I49:M49"/>
    <mergeCell ref="O49:S49"/>
    <mergeCell ref="A50:D50"/>
    <mergeCell ref="E50:H50"/>
    <mergeCell ref="I50:M50"/>
    <mergeCell ref="O50:S50"/>
    <mergeCell ref="A51:D51"/>
    <mergeCell ref="E51:H51"/>
    <mergeCell ref="I51:M51"/>
    <mergeCell ref="O51:S51"/>
    <mergeCell ref="A52:D52"/>
    <mergeCell ref="E52:H52"/>
    <mergeCell ref="I52:M52"/>
    <mergeCell ref="O52:S5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topLeftCell="A28" workbookViewId="0">
      <selection activeCell="A49" sqref="A49:XFD52"/>
    </sheetView>
  </sheetViews>
  <sheetFormatPr defaultRowHeight="15"/>
  <cols>
    <col min="1" max="1" width="6.28515625" customWidth="1"/>
    <col min="2" max="2" width="6.7109375" customWidth="1"/>
    <col min="3" max="3" width="9.140625" style="32"/>
    <col min="4" max="4" width="12.42578125" customWidth="1"/>
    <col min="5" max="5" width="11.5703125" customWidth="1"/>
    <col min="6" max="6" width="14" bestFit="1" customWidth="1"/>
    <col min="7" max="7" width="10" bestFit="1" customWidth="1"/>
    <col min="8" max="8" width="9.85546875" bestFit="1" customWidth="1"/>
    <col min="9" max="9" width="10.28515625" customWidth="1"/>
    <col min="10" max="10" width="10" bestFit="1" customWidth="1"/>
    <col min="11" max="11" width="10.140625" customWidth="1"/>
    <col min="12" max="12" width="10.28515625" customWidth="1"/>
    <col min="13" max="13" width="8.28515625" customWidth="1"/>
  </cols>
  <sheetData>
    <row r="1" spans="1:13" ht="23.25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3.25">
      <c r="A2" s="49" t="s">
        <v>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8">
      <c r="A3" s="9" t="s">
        <v>0</v>
      </c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">
      <c r="A4" s="9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70</v>
      </c>
    </row>
    <row r="5" spans="1:13" ht="18">
      <c r="A5" s="4"/>
      <c r="B5" s="4"/>
      <c r="C5" s="9" t="s">
        <v>13</v>
      </c>
      <c r="D5" s="5">
        <v>75</v>
      </c>
      <c r="E5" s="5">
        <v>575</v>
      </c>
      <c r="F5" s="5">
        <v>1609</v>
      </c>
      <c r="G5" s="5">
        <v>413</v>
      </c>
      <c r="H5" s="5">
        <v>188</v>
      </c>
      <c r="I5" s="5">
        <v>660</v>
      </c>
      <c r="J5" s="5">
        <v>361</v>
      </c>
      <c r="K5" s="5">
        <v>435</v>
      </c>
      <c r="L5" s="5">
        <f>SUM(D5:K5)</f>
        <v>4316</v>
      </c>
      <c r="M5" s="4"/>
    </row>
    <row r="6" spans="1:13" ht="18">
      <c r="A6" s="4"/>
      <c r="B6" s="4"/>
      <c r="C6" s="9" t="s">
        <v>14</v>
      </c>
      <c r="D6" s="5">
        <v>90</v>
      </c>
      <c r="E6" s="5">
        <v>0</v>
      </c>
      <c r="F6" s="5">
        <v>6234</v>
      </c>
      <c r="G6" s="5">
        <v>7397</v>
      </c>
      <c r="H6" s="5">
        <v>520</v>
      </c>
      <c r="I6" s="5">
        <v>2155</v>
      </c>
      <c r="J6" s="5">
        <v>2525</v>
      </c>
      <c r="K6" s="5">
        <v>2895</v>
      </c>
      <c r="L6" s="5">
        <f t="shared" ref="L6:L7" si="0">SUM(D6:K6)</f>
        <v>21816</v>
      </c>
      <c r="M6" s="4"/>
    </row>
    <row r="7" spans="1:13" ht="18">
      <c r="A7" s="4"/>
      <c r="B7" s="4"/>
      <c r="C7" s="6" t="s">
        <v>12</v>
      </c>
      <c r="D7" s="7">
        <f>D6+D5</f>
        <v>165</v>
      </c>
      <c r="E7" s="7">
        <f t="shared" ref="E7:K7" si="1">E6+E5</f>
        <v>575</v>
      </c>
      <c r="F7" s="7">
        <f t="shared" si="1"/>
        <v>7843</v>
      </c>
      <c r="G7" s="7">
        <f t="shared" si="1"/>
        <v>7810</v>
      </c>
      <c r="H7" s="7">
        <f t="shared" si="1"/>
        <v>708</v>
      </c>
      <c r="I7" s="7">
        <f t="shared" si="1"/>
        <v>2815</v>
      </c>
      <c r="J7" s="7">
        <f t="shared" si="1"/>
        <v>2886</v>
      </c>
      <c r="K7" s="7">
        <f t="shared" si="1"/>
        <v>3330</v>
      </c>
      <c r="L7" s="7">
        <f t="shared" si="0"/>
        <v>26132</v>
      </c>
      <c r="M7" s="8"/>
    </row>
    <row r="8" spans="1:13" ht="18">
      <c r="A8" s="9">
        <v>2</v>
      </c>
      <c r="B8" s="9" t="s">
        <v>15</v>
      </c>
      <c r="C8" s="9" t="s">
        <v>3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9" t="s">
        <v>22</v>
      </c>
      <c r="K8" s="9" t="s">
        <v>23</v>
      </c>
      <c r="L8" s="9" t="s">
        <v>12</v>
      </c>
      <c r="M8" s="9"/>
    </row>
    <row r="9" spans="1:13" ht="18">
      <c r="A9" s="4"/>
      <c r="B9" s="4"/>
      <c r="C9" s="9" t="s">
        <v>13</v>
      </c>
      <c r="D9" s="5">
        <v>63</v>
      </c>
      <c r="E9" s="5">
        <v>0</v>
      </c>
      <c r="F9" s="5">
        <v>929</v>
      </c>
      <c r="G9" s="5">
        <v>989</v>
      </c>
      <c r="H9" s="5">
        <v>946</v>
      </c>
      <c r="I9" s="5">
        <v>194</v>
      </c>
      <c r="J9" s="5">
        <v>341</v>
      </c>
      <c r="K9" s="5">
        <v>329</v>
      </c>
      <c r="L9" s="5">
        <f>SUM(D9:K9)</f>
        <v>3791</v>
      </c>
      <c r="M9" s="4"/>
    </row>
    <row r="10" spans="1:13" ht="18">
      <c r="A10" s="4"/>
      <c r="B10" s="4"/>
      <c r="C10" s="9" t="s">
        <v>14</v>
      </c>
      <c r="D10" s="5">
        <v>76</v>
      </c>
      <c r="E10" s="5">
        <v>0</v>
      </c>
      <c r="F10" s="5">
        <v>1465</v>
      </c>
      <c r="G10" s="5">
        <v>1317</v>
      </c>
      <c r="H10" s="5">
        <v>1005</v>
      </c>
      <c r="I10" s="5">
        <v>402</v>
      </c>
      <c r="J10" s="5">
        <v>599</v>
      </c>
      <c r="K10" s="5">
        <v>494</v>
      </c>
      <c r="L10" s="5">
        <f t="shared" ref="L10" si="2">SUM(D10:K10)</f>
        <v>5358</v>
      </c>
      <c r="M10" s="4"/>
    </row>
    <row r="11" spans="1:13" ht="18">
      <c r="A11" s="4"/>
      <c r="B11" s="4"/>
      <c r="C11" s="9" t="s">
        <v>12</v>
      </c>
      <c r="D11" s="10">
        <f>SUM(D9:D10)</f>
        <v>139</v>
      </c>
      <c r="E11" s="10">
        <f t="shared" ref="E11:K11" si="3">SUM(E9:E10)</f>
        <v>0</v>
      </c>
      <c r="F11" s="10">
        <f t="shared" si="3"/>
        <v>2394</v>
      </c>
      <c r="G11" s="10">
        <f t="shared" si="3"/>
        <v>2306</v>
      </c>
      <c r="H11" s="10">
        <f t="shared" si="3"/>
        <v>1951</v>
      </c>
      <c r="I11" s="10">
        <f t="shared" si="3"/>
        <v>596</v>
      </c>
      <c r="J11" s="10">
        <f t="shared" si="3"/>
        <v>940</v>
      </c>
      <c r="K11" s="10">
        <f t="shared" si="3"/>
        <v>823</v>
      </c>
      <c r="L11" s="10">
        <f>SUM(L9:L10)</f>
        <v>9149</v>
      </c>
      <c r="M11" s="4"/>
    </row>
    <row r="12" spans="1:13" ht="18">
      <c r="A12" s="4">
        <v>3</v>
      </c>
      <c r="B12" s="4" t="s">
        <v>24</v>
      </c>
      <c r="C12" s="9" t="s">
        <v>3</v>
      </c>
      <c r="D12" s="9" t="s">
        <v>25</v>
      </c>
      <c r="E12" s="9" t="s">
        <v>26</v>
      </c>
      <c r="F12" s="9" t="s">
        <v>27</v>
      </c>
      <c r="G12" s="9" t="s">
        <v>28</v>
      </c>
      <c r="H12" s="9" t="s">
        <v>29</v>
      </c>
      <c r="I12" s="9" t="s">
        <v>30</v>
      </c>
      <c r="J12" s="9" t="s">
        <v>31</v>
      </c>
      <c r="K12" s="9" t="s">
        <v>32</v>
      </c>
      <c r="L12" s="9" t="s">
        <v>12</v>
      </c>
      <c r="M12" s="4"/>
    </row>
    <row r="13" spans="1:13" ht="18">
      <c r="A13" s="4"/>
      <c r="B13" s="4"/>
      <c r="C13" s="9" t="s">
        <v>13</v>
      </c>
      <c r="D13" s="11">
        <v>3040</v>
      </c>
      <c r="E13" s="11">
        <v>5912</v>
      </c>
      <c r="F13" s="11">
        <v>4702</v>
      </c>
      <c r="G13" s="11">
        <v>2869</v>
      </c>
      <c r="H13" s="11">
        <v>3855</v>
      </c>
      <c r="I13" s="11">
        <v>3853</v>
      </c>
      <c r="J13" s="11">
        <v>4297</v>
      </c>
      <c r="K13" s="11">
        <v>4266</v>
      </c>
      <c r="L13" s="11">
        <f>SUM(D13:K13)</f>
        <v>32794</v>
      </c>
      <c r="M13" s="4"/>
    </row>
    <row r="14" spans="1:13" ht="18">
      <c r="A14" s="4"/>
      <c r="B14" s="4"/>
      <c r="C14" s="9" t="s">
        <v>14</v>
      </c>
      <c r="D14" s="11">
        <v>3360</v>
      </c>
      <c r="E14" s="11">
        <v>8236</v>
      </c>
      <c r="F14" s="11">
        <v>5753</v>
      </c>
      <c r="G14" s="11">
        <v>2661</v>
      </c>
      <c r="H14" s="11">
        <v>4541</v>
      </c>
      <c r="I14" s="11">
        <v>3509</v>
      </c>
      <c r="J14" s="11">
        <v>5126</v>
      </c>
      <c r="K14" s="11">
        <v>5385</v>
      </c>
      <c r="L14" s="11">
        <f t="shared" ref="L14" si="4">SUM(D14:K14)</f>
        <v>38571</v>
      </c>
      <c r="M14" s="4"/>
    </row>
    <row r="15" spans="1:13" ht="18">
      <c r="A15" s="4"/>
      <c r="B15" s="4"/>
      <c r="C15" s="6" t="s">
        <v>12</v>
      </c>
      <c r="D15" s="12">
        <f>D14+D13</f>
        <v>6400</v>
      </c>
      <c r="E15" s="12">
        <f t="shared" ref="E15:L15" si="5">E14+E13</f>
        <v>14148</v>
      </c>
      <c r="F15" s="12">
        <f t="shared" si="5"/>
        <v>10455</v>
      </c>
      <c r="G15" s="12">
        <f t="shared" si="5"/>
        <v>5530</v>
      </c>
      <c r="H15" s="12">
        <f t="shared" si="5"/>
        <v>8396</v>
      </c>
      <c r="I15" s="12">
        <f t="shared" si="5"/>
        <v>7362</v>
      </c>
      <c r="J15" s="12">
        <f t="shared" si="5"/>
        <v>9423</v>
      </c>
      <c r="K15" s="12">
        <f t="shared" si="5"/>
        <v>9651</v>
      </c>
      <c r="L15" s="12">
        <f t="shared" si="5"/>
        <v>71365</v>
      </c>
      <c r="M15" s="8"/>
    </row>
    <row r="16" spans="1:13" ht="18">
      <c r="A16" s="4">
        <v>4</v>
      </c>
      <c r="B16" s="4" t="s">
        <v>33</v>
      </c>
      <c r="C16" s="9" t="s">
        <v>3</v>
      </c>
      <c r="D16" s="9" t="s">
        <v>34</v>
      </c>
      <c r="E16" s="9" t="s">
        <v>35</v>
      </c>
      <c r="F16" s="9" t="s">
        <v>36</v>
      </c>
      <c r="G16" s="9" t="s">
        <v>37</v>
      </c>
      <c r="H16" s="9" t="s">
        <v>38</v>
      </c>
      <c r="I16" s="9" t="s">
        <v>39</v>
      </c>
      <c r="J16" s="9" t="s">
        <v>31</v>
      </c>
      <c r="K16" s="9" t="s">
        <v>32</v>
      </c>
      <c r="L16" s="9" t="s">
        <v>12</v>
      </c>
      <c r="M16" s="4"/>
    </row>
    <row r="17" spans="1:13" ht="18">
      <c r="A17" s="4"/>
      <c r="B17" s="4"/>
      <c r="C17" s="9" t="s">
        <v>13</v>
      </c>
      <c r="D17" s="5">
        <v>153</v>
      </c>
      <c r="E17" s="5">
        <v>0</v>
      </c>
      <c r="F17" s="5">
        <v>308</v>
      </c>
      <c r="G17" s="5">
        <v>453</v>
      </c>
      <c r="H17" s="5">
        <v>646</v>
      </c>
      <c r="I17" s="5">
        <v>287</v>
      </c>
      <c r="J17" s="5">
        <v>263</v>
      </c>
      <c r="K17" s="5">
        <v>268</v>
      </c>
      <c r="L17" s="5">
        <f>SUM(D17:K17)</f>
        <v>2378</v>
      </c>
      <c r="M17" s="4"/>
    </row>
    <row r="18" spans="1:13" ht="18">
      <c r="A18" s="4"/>
      <c r="B18" s="4"/>
      <c r="C18" s="9" t="s">
        <v>14</v>
      </c>
      <c r="D18" s="5">
        <v>127</v>
      </c>
      <c r="E18" s="5">
        <v>0</v>
      </c>
      <c r="F18" s="5">
        <v>173</v>
      </c>
      <c r="G18" s="5">
        <v>277</v>
      </c>
      <c r="H18" s="5">
        <v>492</v>
      </c>
      <c r="I18" s="5">
        <v>115</v>
      </c>
      <c r="J18" s="5">
        <v>138</v>
      </c>
      <c r="K18" s="5">
        <v>158</v>
      </c>
      <c r="L18" s="5">
        <f t="shared" ref="L18" si="6">SUM(D18:K18)</f>
        <v>1480</v>
      </c>
      <c r="M18" s="4"/>
    </row>
    <row r="19" spans="1:13" ht="18">
      <c r="A19" s="4"/>
      <c r="B19" s="4"/>
      <c r="C19" s="9" t="s">
        <v>12</v>
      </c>
      <c r="D19" s="10">
        <f>D18+D17</f>
        <v>280</v>
      </c>
      <c r="E19" s="10">
        <f t="shared" ref="E19:L19" si="7">E18+E17</f>
        <v>0</v>
      </c>
      <c r="F19" s="10">
        <f t="shared" si="7"/>
        <v>481</v>
      </c>
      <c r="G19" s="10">
        <f t="shared" si="7"/>
        <v>730</v>
      </c>
      <c r="H19" s="10">
        <f t="shared" si="7"/>
        <v>1138</v>
      </c>
      <c r="I19" s="10">
        <f t="shared" si="7"/>
        <v>402</v>
      </c>
      <c r="J19" s="10">
        <f t="shared" si="7"/>
        <v>401</v>
      </c>
      <c r="K19" s="10">
        <f t="shared" si="7"/>
        <v>426</v>
      </c>
      <c r="L19" s="10">
        <f t="shared" si="7"/>
        <v>3858</v>
      </c>
      <c r="M19" s="4"/>
    </row>
    <row r="20" spans="1:13" ht="18">
      <c r="A20" s="4">
        <v>5</v>
      </c>
      <c r="B20" s="4" t="s">
        <v>40</v>
      </c>
      <c r="C20" s="9" t="s">
        <v>3</v>
      </c>
      <c r="D20" s="9" t="s">
        <v>41</v>
      </c>
      <c r="E20" s="9" t="s">
        <v>35</v>
      </c>
      <c r="F20" s="9" t="s">
        <v>42</v>
      </c>
      <c r="G20" s="9" t="s">
        <v>43</v>
      </c>
      <c r="H20" s="9" t="s">
        <v>38</v>
      </c>
      <c r="I20" s="9" t="s">
        <v>39</v>
      </c>
      <c r="J20" s="9" t="s">
        <v>31</v>
      </c>
      <c r="K20" s="9" t="s">
        <v>32</v>
      </c>
      <c r="L20" s="9" t="s">
        <v>12</v>
      </c>
      <c r="M20" s="4"/>
    </row>
    <row r="21" spans="1:13" ht="18">
      <c r="A21" s="4"/>
      <c r="B21" s="4"/>
      <c r="C21" s="9" t="s">
        <v>13</v>
      </c>
      <c r="D21" s="5">
        <v>76</v>
      </c>
      <c r="E21" s="5">
        <v>1602</v>
      </c>
      <c r="F21" s="5">
        <v>604</v>
      </c>
      <c r="G21" s="5">
        <v>388</v>
      </c>
      <c r="H21" s="5">
        <v>1056</v>
      </c>
      <c r="I21" s="5">
        <v>930</v>
      </c>
      <c r="J21" s="5">
        <v>1722</v>
      </c>
      <c r="K21" s="5">
        <v>1591</v>
      </c>
      <c r="L21" s="5">
        <f>SUM(D21:K21)</f>
        <v>7969</v>
      </c>
      <c r="M21" s="4"/>
    </row>
    <row r="22" spans="1:13" ht="18">
      <c r="A22" s="4"/>
      <c r="B22" s="4"/>
      <c r="C22" s="9" t="s">
        <v>14</v>
      </c>
      <c r="D22" s="5">
        <v>127</v>
      </c>
      <c r="E22" s="5">
        <v>1848</v>
      </c>
      <c r="F22" s="5">
        <v>1071</v>
      </c>
      <c r="G22" s="5">
        <v>364</v>
      </c>
      <c r="H22" s="5">
        <v>2674</v>
      </c>
      <c r="I22" s="5">
        <v>1398</v>
      </c>
      <c r="J22" s="5">
        <v>5126</v>
      </c>
      <c r="K22" s="5">
        <v>4491</v>
      </c>
      <c r="L22" s="5">
        <f t="shared" ref="L22" si="8">SUM(D22:K22)</f>
        <v>17099</v>
      </c>
      <c r="M22" s="4"/>
    </row>
    <row r="23" spans="1:13" ht="18">
      <c r="A23" s="4"/>
      <c r="B23" s="4"/>
      <c r="C23" s="6" t="s">
        <v>12</v>
      </c>
      <c r="D23" s="7">
        <f>D22+D21</f>
        <v>203</v>
      </c>
      <c r="E23" s="7">
        <f t="shared" ref="E23:K23" si="9">E22+E21</f>
        <v>3450</v>
      </c>
      <c r="F23" s="7">
        <f t="shared" si="9"/>
        <v>1675</v>
      </c>
      <c r="G23" s="7">
        <f t="shared" si="9"/>
        <v>752</v>
      </c>
      <c r="H23" s="7">
        <f t="shared" si="9"/>
        <v>3730</v>
      </c>
      <c r="I23" s="7">
        <f t="shared" si="9"/>
        <v>2328</v>
      </c>
      <c r="J23" s="7">
        <f t="shared" si="9"/>
        <v>6848</v>
      </c>
      <c r="K23" s="7">
        <f t="shared" si="9"/>
        <v>6082</v>
      </c>
      <c r="L23" s="7">
        <f>SUM(L21:L22)</f>
        <v>25068</v>
      </c>
      <c r="M23" s="8"/>
    </row>
    <row r="24" spans="1:13" ht="18">
      <c r="A24" s="4">
        <v>6</v>
      </c>
      <c r="B24" s="4" t="s">
        <v>44</v>
      </c>
      <c r="C24" s="9" t="s">
        <v>3</v>
      </c>
      <c r="D24" s="9" t="s">
        <v>45</v>
      </c>
      <c r="E24" s="9" t="s">
        <v>46</v>
      </c>
      <c r="F24" s="9" t="s">
        <v>47</v>
      </c>
      <c r="G24" s="9" t="s">
        <v>48</v>
      </c>
      <c r="H24" s="9" t="s">
        <v>49</v>
      </c>
      <c r="I24" s="9" t="s">
        <v>50</v>
      </c>
      <c r="J24" s="9" t="s">
        <v>10</v>
      </c>
      <c r="K24" s="9" t="s">
        <v>11</v>
      </c>
      <c r="L24" s="9" t="s">
        <v>12</v>
      </c>
      <c r="M24" s="9"/>
    </row>
    <row r="25" spans="1:13" ht="18">
      <c r="A25" s="4"/>
      <c r="B25" s="4"/>
      <c r="C25" s="9" t="s">
        <v>13</v>
      </c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8">
      <c r="A26" s="4"/>
      <c r="B26" s="4"/>
      <c r="C26" s="9" t="s">
        <v>14</v>
      </c>
      <c r="D26" s="4"/>
      <c r="E26" s="4"/>
      <c r="F26" s="4"/>
      <c r="G26" s="4"/>
      <c r="H26" s="4"/>
      <c r="I26" s="4"/>
      <c r="J26" s="4"/>
      <c r="K26" s="4"/>
      <c r="L26" s="4">
        <v>0</v>
      </c>
      <c r="M26" s="4"/>
    </row>
    <row r="27" spans="1:13" ht="18">
      <c r="A27" s="4"/>
      <c r="B27" s="4"/>
      <c r="C27" s="9" t="s">
        <v>12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/>
    </row>
    <row r="28" spans="1:13" ht="18">
      <c r="A28" s="4">
        <v>7</v>
      </c>
      <c r="B28" s="4" t="s">
        <v>51</v>
      </c>
      <c r="C28" s="9" t="s">
        <v>52</v>
      </c>
      <c r="D28" s="9" t="s">
        <v>53</v>
      </c>
      <c r="E28" s="9" t="s">
        <v>54</v>
      </c>
      <c r="F28" s="9" t="s">
        <v>55</v>
      </c>
      <c r="G28" s="9" t="s">
        <v>56</v>
      </c>
      <c r="H28" s="9" t="s">
        <v>57</v>
      </c>
      <c r="I28" s="9" t="s">
        <v>58</v>
      </c>
      <c r="J28" s="9" t="s">
        <v>59</v>
      </c>
      <c r="K28" s="9" t="s">
        <v>60</v>
      </c>
      <c r="L28" s="9" t="s">
        <v>61</v>
      </c>
      <c r="M28" s="9"/>
    </row>
    <row r="29" spans="1:13" ht="18">
      <c r="A29" s="4"/>
      <c r="B29" s="4"/>
      <c r="C29" s="9" t="s">
        <v>62</v>
      </c>
      <c r="D29" s="4">
        <v>0</v>
      </c>
      <c r="E29" s="4">
        <v>0</v>
      </c>
      <c r="F29" s="4">
        <v>30906</v>
      </c>
      <c r="G29" s="4">
        <v>6181</v>
      </c>
      <c r="H29" s="4">
        <v>18543</v>
      </c>
      <c r="I29" s="4">
        <v>12362</v>
      </c>
      <c r="J29" s="4">
        <v>6181</v>
      </c>
      <c r="K29" s="4">
        <f>SUM(D29:J29)</f>
        <v>74173</v>
      </c>
      <c r="L29" s="4">
        <v>5.56</v>
      </c>
      <c r="M29" s="4"/>
    </row>
    <row r="30" spans="1:13" ht="18">
      <c r="A30" s="4"/>
      <c r="B30" s="4"/>
      <c r="C30" s="9" t="s">
        <v>63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f t="shared" ref="K30:K31" si="10">SUM(D30:J30)</f>
        <v>0</v>
      </c>
      <c r="L30" s="4">
        <v>0.51</v>
      </c>
      <c r="M30" s="4"/>
    </row>
    <row r="31" spans="1:13" ht="18">
      <c r="A31" s="4"/>
      <c r="B31" s="4"/>
      <c r="C31" s="6" t="s">
        <v>12</v>
      </c>
      <c r="D31" s="6">
        <f>D30+D29</f>
        <v>0</v>
      </c>
      <c r="E31" s="6">
        <f t="shared" ref="E31:J31" si="11">E30+E29</f>
        <v>0</v>
      </c>
      <c r="F31" s="6">
        <f t="shared" si="11"/>
        <v>30906</v>
      </c>
      <c r="G31" s="6">
        <f t="shared" si="11"/>
        <v>6181</v>
      </c>
      <c r="H31" s="6">
        <f t="shared" si="11"/>
        <v>18543</v>
      </c>
      <c r="I31" s="6">
        <f t="shared" si="11"/>
        <v>12362</v>
      </c>
      <c r="J31" s="6">
        <f t="shared" si="11"/>
        <v>6181</v>
      </c>
      <c r="K31" s="6">
        <f t="shared" si="10"/>
        <v>74173</v>
      </c>
      <c r="L31" s="6">
        <v>6.07</v>
      </c>
      <c r="M31" s="8"/>
    </row>
    <row r="32" spans="1:13" ht="18">
      <c r="A32" s="4">
        <v>8</v>
      </c>
      <c r="B32" s="4" t="s">
        <v>64</v>
      </c>
      <c r="C32" s="9" t="s">
        <v>3</v>
      </c>
      <c r="D32" s="9" t="s">
        <v>65</v>
      </c>
      <c r="E32" s="9" t="s">
        <v>66</v>
      </c>
      <c r="F32" s="9" t="s">
        <v>12</v>
      </c>
      <c r="G32" s="9"/>
      <c r="H32" s="9" t="s">
        <v>67</v>
      </c>
      <c r="I32" s="9" t="s">
        <v>3</v>
      </c>
      <c r="J32" s="9" t="s">
        <v>65</v>
      </c>
      <c r="K32" s="9" t="s">
        <v>66</v>
      </c>
      <c r="L32" s="9" t="s">
        <v>12</v>
      </c>
      <c r="M32" s="4"/>
    </row>
    <row r="33" spans="1:13" ht="18">
      <c r="A33" s="4"/>
      <c r="B33" s="4"/>
      <c r="C33" s="9" t="s">
        <v>13</v>
      </c>
      <c r="D33" s="5">
        <v>2427</v>
      </c>
      <c r="E33" s="5">
        <v>12563</v>
      </c>
      <c r="F33" s="5">
        <f>SUM(D33:E33)</f>
        <v>14990</v>
      </c>
      <c r="G33" s="4"/>
      <c r="H33" s="4"/>
      <c r="I33" s="9" t="s">
        <v>13</v>
      </c>
      <c r="J33" s="22">
        <v>553</v>
      </c>
      <c r="K33" s="22">
        <v>1091</v>
      </c>
      <c r="L33" s="4">
        <f>SUM(J33:K33)</f>
        <v>1644</v>
      </c>
      <c r="M33" s="4"/>
    </row>
    <row r="34" spans="1:13" ht="18">
      <c r="A34" s="4"/>
      <c r="B34" s="4"/>
      <c r="C34" s="9" t="s">
        <v>68</v>
      </c>
      <c r="D34" s="5">
        <v>65347</v>
      </c>
      <c r="E34" s="5">
        <v>0</v>
      </c>
      <c r="F34" s="5">
        <f t="shared" ref="F34" si="12">SUM(D34:E34)</f>
        <v>65347</v>
      </c>
      <c r="G34" s="4"/>
      <c r="H34" s="4"/>
      <c r="I34" s="9" t="s">
        <v>14</v>
      </c>
      <c r="J34" s="4">
        <v>324</v>
      </c>
      <c r="K34" s="4">
        <v>756</v>
      </c>
      <c r="L34" s="4">
        <f t="shared" ref="L34:L35" si="13">SUM(J34:K34)</f>
        <v>1080</v>
      </c>
      <c r="M34" s="4"/>
    </row>
    <row r="35" spans="1:13" ht="18">
      <c r="A35" s="4"/>
      <c r="B35" s="4"/>
      <c r="C35" s="9" t="s">
        <v>69</v>
      </c>
      <c r="D35" s="5"/>
      <c r="E35" s="5">
        <v>277360</v>
      </c>
      <c r="F35" s="5">
        <v>276360</v>
      </c>
      <c r="G35" s="4"/>
      <c r="H35" s="4"/>
      <c r="I35" s="6" t="s">
        <v>12</v>
      </c>
      <c r="J35" s="6">
        <f>SUM(J33:J34)</f>
        <v>877</v>
      </c>
      <c r="K35" s="6">
        <f>SUM(K33:K34)</f>
        <v>1847</v>
      </c>
      <c r="L35" s="6">
        <f t="shared" si="13"/>
        <v>2724</v>
      </c>
      <c r="M35" s="4"/>
    </row>
    <row r="36" spans="1:13" ht="18">
      <c r="A36" s="4"/>
      <c r="B36" s="4"/>
      <c r="C36" s="9" t="s">
        <v>12</v>
      </c>
      <c r="D36" s="10">
        <v>67774</v>
      </c>
      <c r="E36" s="10">
        <v>289923</v>
      </c>
      <c r="F36" s="10">
        <v>357697</v>
      </c>
      <c r="G36" s="4"/>
      <c r="H36" s="4"/>
      <c r="I36" s="23"/>
      <c r="J36" s="23"/>
      <c r="K36" s="23"/>
      <c r="L36" s="23"/>
      <c r="M36" s="4"/>
    </row>
    <row r="37" spans="1:13" ht="18">
      <c r="A37" s="22">
        <v>9</v>
      </c>
      <c r="B37" s="45" t="s">
        <v>85</v>
      </c>
      <c r="C37" s="9" t="s">
        <v>79</v>
      </c>
      <c r="D37" s="4" t="s">
        <v>3</v>
      </c>
      <c r="E37" s="4" t="s">
        <v>65</v>
      </c>
      <c r="F37" s="4" t="s">
        <v>66</v>
      </c>
      <c r="G37" s="9" t="s">
        <v>12</v>
      </c>
      <c r="H37" s="4"/>
      <c r="I37" s="23"/>
      <c r="J37" s="23"/>
      <c r="K37" s="23"/>
      <c r="L37" s="23"/>
      <c r="M37" s="4"/>
    </row>
    <row r="38" spans="1:13" ht="18">
      <c r="A38" s="22"/>
      <c r="B38" s="46"/>
      <c r="C38" s="9"/>
      <c r="D38" s="4" t="s">
        <v>88</v>
      </c>
      <c r="E38" s="4">
        <v>1050</v>
      </c>
      <c r="F38" s="4">
        <v>950</v>
      </c>
      <c r="G38" s="9">
        <f>F38+E38</f>
        <v>2000</v>
      </c>
      <c r="H38" s="4"/>
      <c r="I38" s="23"/>
      <c r="J38" s="23"/>
      <c r="K38" s="23"/>
      <c r="L38" s="23"/>
      <c r="M38" s="4"/>
    </row>
    <row r="39" spans="1:13" ht="18">
      <c r="A39" s="22">
        <v>10</v>
      </c>
      <c r="B39" s="46"/>
      <c r="C39" s="9" t="s">
        <v>80</v>
      </c>
      <c r="D39" s="4" t="s">
        <v>3</v>
      </c>
      <c r="E39" s="4" t="s">
        <v>65</v>
      </c>
      <c r="F39" s="4" t="s">
        <v>66</v>
      </c>
      <c r="G39" s="9" t="s">
        <v>12</v>
      </c>
      <c r="H39" s="4"/>
      <c r="I39" s="23"/>
      <c r="J39" s="23"/>
      <c r="K39" s="23"/>
      <c r="L39" s="23"/>
      <c r="M39" s="4"/>
    </row>
    <row r="40" spans="1:13" ht="18">
      <c r="A40" s="4"/>
      <c r="B40" s="46"/>
      <c r="C40" s="9"/>
      <c r="D40" s="4"/>
      <c r="E40" s="5">
        <v>110</v>
      </c>
      <c r="F40" s="5">
        <v>70</v>
      </c>
      <c r="G40" s="10">
        <f>F40+E40</f>
        <v>180</v>
      </c>
      <c r="H40" s="4"/>
      <c r="I40" s="23"/>
      <c r="J40" s="23"/>
      <c r="K40" s="23"/>
      <c r="L40" s="23"/>
      <c r="M40" s="4"/>
    </row>
    <row r="41" spans="1:13" ht="18">
      <c r="A41" s="22">
        <v>11</v>
      </c>
      <c r="B41" s="46"/>
      <c r="C41" s="9" t="s">
        <v>81</v>
      </c>
      <c r="D41" s="4" t="s">
        <v>3</v>
      </c>
      <c r="E41" s="4" t="s">
        <v>65</v>
      </c>
      <c r="F41" s="4" t="s">
        <v>66</v>
      </c>
      <c r="G41" s="9" t="s">
        <v>12</v>
      </c>
      <c r="H41" s="4"/>
      <c r="I41" s="23"/>
      <c r="J41" s="23"/>
      <c r="K41" s="23"/>
      <c r="L41" s="23"/>
      <c r="M41" s="4"/>
    </row>
    <row r="42" spans="1:13" ht="18">
      <c r="A42" s="4"/>
      <c r="B42" s="46"/>
      <c r="C42" s="9"/>
      <c r="D42" s="4"/>
      <c r="E42" s="5">
        <v>120</v>
      </c>
      <c r="F42" s="5">
        <v>310</v>
      </c>
      <c r="G42" s="10">
        <f>F42+E42</f>
        <v>430</v>
      </c>
      <c r="H42" s="4"/>
      <c r="I42" s="23"/>
      <c r="J42" s="23"/>
      <c r="K42" s="23"/>
      <c r="L42" s="23"/>
      <c r="M42" s="4"/>
    </row>
    <row r="43" spans="1:13" ht="18">
      <c r="A43" s="22">
        <v>12</v>
      </c>
      <c r="B43" s="47"/>
      <c r="C43" s="9" t="s">
        <v>82</v>
      </c>
      <c r="D43" s="4" t="s">
        <v>3</v>
      </c>
      <c r="E43" s="5" t="s">
        <v>83</v>
      </c>
      <c r="F43" s="5" t="s">
        <v>84</v>
      </c>
      <c r="G43" s="10" t="s">
        <v>12</v>
      </c>
      <c r="H43" s="4"/>
      <c r="I43" s="23"/>
      <c r="J43" s="23"/>
      <c r="K43" s="23"/>
      <c r="L43" s="23"/>
      <c r="M43" s="4"/>
    </row>
    <row r="44" spans="1:13" ht="18">
      <c r="A44" s="4"/>
      <c r="B44" s="4"/>
      <c r="C44" s="9"/>
      <c r="D44" s="9" t="s">
        <v>89</v>
      </c>
      <c r="E44" s="10">
        <v>130</v>
      </c>
      <c r="F44" s="10">
        <v>170</v>
      </c>
      <c r="G44" s="10">
        <f>F44+E44</f>
        <v>300</v>
      </c>
      <c r="H44" s="4"/>
      <c r="I44" s="23"/>
      <c r="J44" s="23"/>
      <c r="K44" s="23"/>
      <c r="L44" s="23"/>
      <c r="M44" s="4"/>
    </row>
    <row r="45" spans="1:13" s="34" customFormat="1" ht="18">
      <c r="A45" s="24"/>
      <c r="B45" s="24"/>
      <c r="C45" s="31"/>
      <c r="D45" s="31"/>
      <c r="E45" s="36"/>
      <c r="F45" s="36"/>
      <c r="G45" s="36"/>
      <c r="H45" s="24"/>
      <c r="I45" s="26"/>
      <c r="J45" s="26"/>
      <c r="K45" s="26"/>
      <c r="L45" s="26"/>
      <c r="M45" s="24"/>
    </row>
    <row r="46" spans="1:13" s="34" customFormat="1" ht="18">
      <c r="A46" s="24"/>
      <c r="B46" s="24"/>
      <c r="C46" s="31"/>
      <c r="D46" s="31"/>
      <c r="E46" s="36"/>
      <c r="F46" s="36"/>
      <c r="G46" s="36"/>
      <c r="H46" s="24"/>
      <c r="I46" s="26"/>
      <c r="J46" s="26"/>
      <c r="K46" s="26"/>
      <c r="L46" s="26"/>
      <c r="M46" s="24"/>
    </row>
    <row r="47" spans="1:13" s="1" customFormat="1" ht="18">
      <c r="A47" s="24"/>
      <c r="B47" s="24"/>
      <c r="C47" s="31"/>
      <c r="D47" s="25"/>
      <c r="E47" s="25"/>
      <c r="F47" s="25"/>
      <c r="G47" s="24"/>
      <c r="H47" s="24"/>
      <c r="I47" s="26"/>
      <c r="J47" s="26"/>
      <c r="K47" s="26"/>
      <c r="L47" s="26"/>
      <c r="M47" s="24"/>
    </row>
    <row r="48" spans="1:13" s="1" customFormat="1" ht="18">
      <c r="A48" s="24"/>
      <c r="B48" s="24"/>
      <c r="C48" s="26"/>
      <c r="D48" s="27"/>
      <c r="E48" s="27"/>
      <c r="F48" s="27"/>
      <c r="G48" s="24"/>
      <c r="H48" s="24"/>
      <c r="I48" s="24"/>
      <c r="J48" s="24"/>
      <c r="K48" s="24"/>
      <c r="L48" s="24"/>
      <c r="M48" s="24"/>
    </row>
    <row r="49" spans="1:19" s="34" customFormat="1">
      <c r="A49" s="37" t="s">
        <v>74</v>
      </c>
      <c r="B49" s="37"/>
      <c r="C49" s="37"/>
      <c r="D49" s="37"/>
      <c r="E49" s="38" t="s">
        <v>97</v>
      </c>
      <c r="F49" s="38"/>
      <c r="G49" s="38"/>
      <c r="H49" s="38"/>
      <c r="I49" s="38" t="s">
        <v>95</v>
      </c>
      <c r="J49" s="38"/>
      <c r="K49" s="38"/>
      <c r="L49" s="38"/>
      <c r="M49" s="38"/>
      <c r="N49" s="35"/>
      <c r="O49" s="38"/>
      <c r="P49" s="38"/>
      <c r="Q49" s="38"/>
      <c r="R49" s="38"/>
      <c r="S49" s="38"/>
    </row>
    <row r="50" spans="1:19" s="34" customFormat="1">
      <c r="A50" s="37" t="s">
        <v>71</v>
      </c>
      <c r="B50" s="37"/>
      <c r="C50" s="37"/>
      <c r="D50" s="37"/>
      <c r="E50" s="38" t="s">
        <v>96</v>
      </c>
      <c r="F50" s="38"/>
      <c r="G50" s="38"/>
      <c r="H50" s="38"/>
      <c r="I50" s="38" t="s">
        <v>94</v>
      </c>
      <c r="J50" s="38"/>
      <c r="K50" s="38"/>
      <c r="L50" s="38"/>
      <c r="M50" s="38"/>
      <c r="N50" s="35"/>
      <c r="O50" s="38"/>
      <c r="P50" s="38"/>
      <c r="Q50" s="38"/>
      <c r="R50" s="38"/>
      <c r="S50" s="38"/>
    </row>
    <row r="51" spans="1:19" s="34" customFormat="1">
      <c r="A51" s="37" t="s">
        <v>72</v>
      </c>
      <c r="B51" s="37"/>
      <c r="C51" s="37"/>
      <c r="D51" s="37"/>
      <c r="E51" s="38" t="s">
        <v>90</v>
      </c>
      <c r="F51" s="38"/>
      <c r="G51" s="38"/>
      <c r="H51" s="38"/>
      <c r="I51" s="38" t="s">
        <v>93</v>
      </c>
      <c r="J51" s="38"/>
      <c r="K51" s="38"/>
      <c r="L51" s="38"/>
      <c r="M51" s="38"/>
      <c r="N51" s="35"/>
      <c r="O51" s="38"/>
      <c r="P51" s="38"/>
      <c r="Q51" s="38"/>
      <c r="R51" s="38"/>
      <c r="S51" s="38"/>
    </row>
    <row r="52" spans="1:19" s="34" customFormat="1">
      <c r="A52" s="37" t="s">
        <v>73</v>
      </c>
      <c r="B52" s="37"/>
      <c r="C52" s="37"/>
      <c r="D52" s="37"/>
      <c r="E52" s="39" t="s">
        <v>91</v>
      </c>
      <c r="F52" s="39"/>
      <c r="G52" s="39"/>
      <c r="H52" s="39"/>
      <c r="I52" s="38" t="s">
        <v>92</v>
      </c>
      <c r="J52" s="38"/>
      <c r="K52" s="38"/>
      <c r="L52" s="38"/>
      <c r="M52" s="38"/>
      <c r="N52" s="35"/>
      <c r="O52" s="38"/>
      <c r="P52" s="38"/>
      <c r="Q52" s="38"/>
      <c r="R52" s="38"/>
      <c r="S52" s="38"/>
    </row>
  </sheetData>
  <mergeCells count="19">
    <mergeCell ref="A1:M1"/>
    <mergeCell ref="A2:M2"/>
    <mergeCell ref="B37:B43"/>
    <mergeCell ref="I49:M49"/>
    <mergeCell ref="I50:M50"/>
    <mergeCell ref="I52:M52"/>
    <mergeCell ref="O52:S52"/>
    <mergeCell ref="O49:S49"/>
    <mergeCell ref="A50:D50"/>
    <mergeCell ref="E50:H50"/>
    <mergeCell ref="O50:S50"/>
    <mergeCell ref="A51:D51"/>
    <mergeCell ref="E51:H51"/>
    <mergeCell ref="I51:M51"/>
    <mergeCell ref="O51:S51"/>
    <mergeCell ref="A49:D49"/>
    <mergeCell ref="E49:H49"/>
    <mergeCell ref="A52:D52"/>
    <mergeCell ref="E52:H5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tabSelected="1" topLeftCell="A37" workbookViewId="0">
      <selection activeCell="E49" sqref="E49:H49"/>
    </sheetView>
  </sheetViews>
  <sheetFormatPr defaultRowHeight="15"/>
  <cols>
    <col min="1" max="1" width="6" customWidth="1"/>
    <col min="2" max="2" width="7.42578125" customWidth="1"/>
    <col min="4" max="4" width="12.140625" customWidth="1"/>
    <col min="5" max="5" width="12" customWidth="1"/>
    <col min="6" max="6" width="13.140625" customWidth="1"/>
    <col min="7" max="7" width="11" customWidth="1"/>
    <col min="8" max="8" width="10.5703125" customWidth="1"/>
    <col min="9" max="9" width="12.140625" customWidth="1"/>
    <col min="10" max="10" width="11.5703125" customWidth="1"/>
    <col min="11" max="11" width="12.28515625" customWidth="1"/>
    <col min="12" max="12" width="11.5703125" customWidth="1"/>
    <col min="13" max="13" width="8.42578125" customWidth="1"/>
  </cols>
  <sheetData>
    <row r="1" spans="1:13" ht="23.25">
      <c r="A1" s="48" t="s">
        <v>75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3.25">
      <c r="A2" s="49" t="s">
        <v>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9.5">
      <c r="A3" s="17" t="s">
        <v>0</v>
      </c>
      <c r="B3" s="50" t="s">
        <v>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19.5">
      <c r="A4" s="17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7" t="s">
        <v>70</v>
      </c>
    </row>
    <row r="5" spans="1:13" ht="19.5">
      <c r="A5" s="13"/>
      <c r="B5" s="13"/>
      <c r="C5" s="13" t="s">
        <v>13</v>
      </c>
      <c r="D5" s="14">
        <f>Bhaktapur!D5+Lalitpur!D5+Kathamandu!D5</f>
        <v>191</v>
      </c>
      <c r="E5" s="14">
        <f>Bhaktapur!E5+Lalitpur!E5+Kathamandu!E5</f>
        <v>2284</v>
      </c>
      <c r="F5" s="14">
        <f>Bhaktapur!F5+Lalitpur!F5+Kathamandu!F5</f>
        <v>6704</v>
      </c>
      <c r="G5" s="14">
        <f>Bhaktapur!G5+Lalitpur!G5+Kathamandu!G5</f>
        <v>3015</v>
      </c>
      <c r="H5" s="14">
        <f>Bhaktapur!H5+Lalitpur!H5+Kathamandu!H5</f>
        <v>1882</v>
      </c>
      <c r="I5" s="14">
        <f>Bhaktapur!I5+Lalitpur!I5+Kathamandu!I5</f>
        <v>5379</v>
      </c>
      <c r="J5" s="14">
        <f>Bhaktapur!J5+Lalitpur!J5+Kathamandu!J5</f>
        <v>8186</v>
      </c>
      <c r="K5" s="14">
        <f>Bhaktapur!K5+Lalitpur!K5+Kathamandu!K5</f>
        <v>1878</v>
      </c>
      <c r="L5" s="14">
        <f>SUM(D5:K5)</f>
        <v>29519</v>
      </c>
      <c r="M5" s="13"/>
    </row>
    <row r="6" spans="1:13" ht="19.5">
      <c r="A6" s="13"/>
      <c r="B6" s="13"/>
      <c r="C6" s="13" t="s">
        <v>14</v>
      </c>
      <c r="D6" s="14">
        <f>Bhaktapur!D6+Lalitpur!D6+Kathamandu!D6</f>
        <v>209</v>
      </c>
      <c r="E6" s="14">
        <f>Bhaktapur!E6+Lalitpur!E6+Kathamandu!E6</f>
        <v>0</v>
      </c>
      <c r="F6" s="14">
        <f>Bhaktapur!F6+Lalitpur!F6+Kathamandu!F6</f>
        <v>26011</v>
      </c>
      <c r="G6" s="14">
        <f>Bhaktapur!G6+Lalitpur!G6+Kathamandu!G6</f>
        <v>20576</v>
      </c>
      <c r="H6" s="14">
        <f>Bhaktapur!H6+Lalitpur!H6+Kathamandu!H6</f>
        <v>3478</v>
      </c>
      <c r="I6" s="14">
        <f>Bhaktapur!I6+Lalitpur!I6+Kathamandu!I6</f>
        <v>14732</v>
      </c>
      <c r="J6" s="14">
        <f>Bhaktapur!J6+Lalitpur!J6+Kathamandu!J6</f>
        <v>8340</v>
      </c>
      <c r="K6" s="14">
        <f>Bhaktapur!K6+Lalitpur!K6+Kathamandu!K6</f>
        <v>9846</v>
      </c>
      <c r="L6" s="14">
        <f>SUM(D6:K6)</f>
        <v>83192</v>
      </c>
      <c r="M6" s="13"/>
    </row>
    <row r="7" spans="1:13" s="2" customFormat="1" ht="19.5">
      <c r="A7" s="30"/>
      <c r="B7" s="30"/>
      <c r="C7" s="15" t="s">
        <v>12</v>
      </c>
      <c r="D7" s="3">
        <f>Bhaktapur!D7+Lalitpur!D7+Kathamandu!D7</f>
        <v>400</v>
      </c>
      <c r="E7" s="3">
        <f>Bhaktapur!E7+Lalitpur!E7+Kathamandu!E7</f>
        <v>2284</v>
      </c>
      <c r="F7" s="3">
        <f>Bhaktapur!F7+Lalitpur!F7+Kathamandu!F7</f>
        <v>32715</v>
      </c>
      <c r="G7" s="3">
        <f>Bhaktapur!G7+Lalitpur!G7+Kathamandu!G7</f>
        <v>23591</v>
      </c>
      <c r="H7" s="3">
        <f>Bhaktapur!H7+Lalitpur!H7+Kathamandu!H7</f>
        <v>5360</v>
      </c>
      <c r="I7" s="3">
        <f>Bhaktapur!I7+Lalitpur!I7+Kathamandu!I7</f>
        <v>20111</v>
      </c>
      <c r="J7" s="3">
        <f>Bhaktapur!J7+Lalitpur!J7+Kathamandu!J7</f>
        <v>16516</v>
      </c>
      <c r="K7" s="3">
        <f>Bhaktapur!K7+Lalitpur!K7+Kathamandu!K7</f>
        <v>11714</v>
      </c>
      <c r="L7" s="3">
        <f>SUM(L5:L6)</f>
        <v>112711</v>
      </c>
      <c r="M7" s="15"/>
    </row>
    <row r="8" spans="1:13" ht="19.5">
      <c r="A8" s="13">
        <v>2</v>
      </c>
      <c r="B8" s="13" t="s">
        <v>15</v>
      </c>
      <c r="C8" s="13" t="s">
        <v>3</v>
      </c>
      <c r="D8" s="13" t="s">
        <v>16</v>
      </c>
      <c r="E8" s="13" t="s">
        <v>17</v>
      </c>
      <c r="F8" s="13" t="s">
        <v>18</v>
      </c>
      <c r="G8" s="13" t="s">
        <v>19</v>
      </c>
      <c r="H8" s="13" t="s">
        <v>20</v>
      </c>
      <c r="I8" s="13" t="s">
        <v>21</v>
      </c>
      <c r="J8" s="13" t="s">
        <v>22</v>
      </c>
      <c r="K8" s="13" t="s">
        <v>23</v>
      </c>
      <c r="L8" s="13" t="s">
        <v>12</v>
      </c>
      <c r="M8" s="13"/>
    </row>
    <row r="9" spans="1:13" ht="19.5">
      <c r="A9" s="13"/>
      <c r="B9" s="13"/>
      <c r="C9" s="13" t="s">
        <v>13</v>
      </c>
      <c r="D9" s="14">
        <f>Bhaktapur!D9+Lalitpur!D9+Kathamandu!D9</f>
        <v>170</v>
      </c>
      <c r="E9" s="14">
        <f>Bhaktapur!E9+Lalitpur!E9+Kathamandu!E9</f>
        <v>0</v>
      </c>
      <c r="F9" s="14">
        <f>Bhaktapur!F9+Lalitpur!F9+Kathamandu!F9</f>
        <v>6894</v>
      </c>
      <c r="G9" s="14">
        <f>Bhaktapur!G9+Lalitpur!G9+Kathamandu!G9</f>
        <v>4038</v>
      </c>
      <c r="H9" s="14">
        <f>Bhaktapur!H9+Lalitpur!H9+Kathamandu!H9</f>
        <v>4141</v>
      </c>
      <c r="I9" s="14">
        <f>Bhaktapur!I9+Lalitpur!I9+Kathamandu!I9</f>
        <v>6308</v>
      </c>
      <c r="J9" s="14">
        <f>Bhaktapur!J9+Lalitpur!J9+Kathamandu!J9</f>
        <v>3654</v>
      </c>
      <c r="K9" s="14">
        <f>Bhaktapur!K9+Lalitpur!K9+Kathamandu!K9</f>
        <v>3559</v>
      </c>
      <c r="L9" s="14">
        <f>Bhaktapur!L9+Lalitpur!L9+Kathamandu!L9</f>
        <v>28764</v>
      </c>
      <c r="M9" s="13"/>
    </row>
    <row r="10" spans="1:13" ht="19.5">
      <c r="A10" s="13"/>
      <c r="B10" s="13"/>
      <c r="C10" s="13" t="s">
        <v>14</v>
      </c>
      <c r="D10" s="14">
        <f>Bhaktapur!D10+Lalitpur!D10+Kathamandu!D10</f>
        <v>246</v>
      </c>
      <c r="E10" s="14">
        <f>Bhaktapur!E10+Lalitpur!E10+Kathamandu!E10</f>
        <v>0</v>
      </c>
      <c r="F10" s="14">
        <f>Bhaktapur!F10+Lalitpur!F10+Kathamandu!F10</f>
        <v>14638</v>
      </c>
      <c r="G10" s="14">
        <f>Bhaktapur!G10+Lalitpur!G10+Kathamandu!G10</f>
        <v>5936</v>
      </c>
      <c r="H10" s="14">
        <f>Bhaktapur!H10+Lalitpur!H10+Kathamandu!H10</f>
        <v>5846</v>
      </c>
      <c r="I10" s="14">
        <f>Bhaktapur!I10+Lalitpur!I10+Kathamandu!I10</f>
        <v>11611</v>
      </c>
      <c r="J10" s="14">
        <f>Bhaktapur!J10+Lalitpur!J10+Kathamandu!J10</f>
        <v>5255</v>
      </c>
      <c r="K10" s="14">
        <f>Bhaktapur!K10+Lalitpur!K10+Kathamandu!K10</f>
        <v>5209</v>
      </c>
      <c r="L10" s="14">
        <f>Bhaktapur!L10+Lalitpur!L10+Kathamandu!L10</f>
        <v>48741</v>
      </c>
      <c r="M10" s="13"/>
    </row>
    <row r="11" spans="1:13" ht="19.5">
      <c r="A11" s="13"/>
      <c r="B11" s="13"/>
      <c r="C11" s="15" t="s">
        <v>12</v>
      </c>
      <c r="D11" s="3">
        <f>Bhaktapur!D11+Lalitpur!D11+Kathamandu!D11</f>
        <v>416</v>
      </c>
      <c r="E11" s="3">
        <f>Bhaktapur!E11+Lalitpur!E11+Kathamandu!E11</f>
        <v>0</v>
      </c>
      <c r="F11" s="3">
        <f>Bhaktapur!F11+Lalitpur!F11+Kathamandu!F11</f>
        <v>21532</v>
      </c>
      <c r="G11" s="3">
        <f>Bhaktapur!G11+Lalitpur!G11+Kathamandu!G11</f>
        <v>9974</v>
      </c>
      <c r="H11" s="3">
        <f>Bhaktapur!H11+Lalitpur!H11+Kathamandu!H11</f>
        <v>9987</v>
      </c>
      <c r="I11" s="3">
        <f>Bhaktapur!I11+Lalitpur!I11+Kathamandu!I11</f>
        <v>17919</v>
      </c>
      <c r="J11" s="3">
        <f>Bhaktapur!J11+Lalitpur!J11+Kathamandu!J11</f>
        <v>8909</v>
      </c>
      <c r="K11" s="3">
        <f>Bhaktapur!K11+Lalitpur!K11+Kathamandu!K11</f>
        <v>8768</v>
      </c>
      <c r="L11" s="3">
        <f>Bhaktapur!L11+Lalitpur!L11+Kathamandu!L11</f>
        <v>77505</v>
      </c>
      <c r="M11" s="15"/>
    </row>
    <row r="12" spans="1:13" ht="19.5">
      <c r="A12" s="13">
        <v>3</v>
      </c>
      <c r="B12" s="13" t="s">
        <v>24</v>
      </c>
      <c r="C12" s="13" t="s">
        <v>3</v>
      </c>
      <c r="D12" s="13" t="s">
        <v>25</v>
      </c>
      <c r="E12" s="13" t="s">
        <v>26</v>
      </c>
      <c r="F12" s="13" t="s">
        <v>27</v>
      </c>
      <c r="G12" s="13" t="s">
        <v>28</v>
      </c>
      <c r="H12" s="13" t="s">
        <v>29</v>
      </c>
      <c r="I12" s="13" t="s">
        <v>30</v>
      </c>
      <c r="J12" s="13" t="s">
        <v>31</v>
      </c>
      <c r="K12" s="13" t="s">
        <v>32</v>
      </c>
      <c r="L12" s="13" t="s">
        <v>12</v>
      </c>
      <c r="M12" s="13"/>
    </row>
    <row r="13" spans="1:13" ht="19.5">
      <c r="A13" s="13"/>
      <c r="B13" s="13"/>
      <c r="C13" s="13" t="s">
        <v>13</v>
      </c>
      <c r="D13" s="14">
        <f>Bhaktapur!D13+Lalitpur!D13+Kathamandu!D13</f>
        <v>4578</v>
      </c>
      <c r="E13" s="14">
        <f>Bhaktapur!E13+Lalitpur!E13+Kathamandu!E13</f>
        <v>11553</v>
      </c>
      <c r="F13" s="14">
        <f>Bhaktapur!F13+Lalitpur!F13+Kathamandu!F13</f>
        <v>16128</v>
      </c>
      <c r="G13" s="14">
        <f>Bhaktapur!G13+Lalitpur!G13+Kathamandu!G13</f>
        <v>10743</v>
      </c>
      <c r="H13" s="14">
        <f>Bhaktapur!H13+Lalitpur!H13+Kathamandu!H13</f>
        <v>11315</v>
      </c>
      <c r="I13" s="14">
        <f>Bhaktapur!I13+Lalitpur!I13+Kathamandu!I13</f>
        <v>14604</v>
      </c>
      <c r="J13" s="14">
        <f>Bhaktapur!J13+Lalitpur!J13+Kathamandu!J13</f>
        <v>13596</v>
      </c>
      <c r="K13" s="14">
        <f>Bhaktapur!K13+Lalitpur!K13+Kathamandu!K13</f>
        <v>13460</v>
      </c>
      <c r="L13" s="14">
        <f>Bhaktapur!L13+Lalitpur!L13+Kathamandu!L13</f>
        <v>95977</v>
      </c>
      <c r="M13" s="13"/>
    </row>
    <row r="14" spans="1:13" ht="19.5">
      <c r="A14" s="13"/>
      <c r="B14" s="13"/>
      <c r="C14" s="13" t="s">
        <v>14</v>
      </c>
      <c r="D14" s="14">
        <f>Bhaktapur!D14+Lalitpur!D14+Kathamandu!D14</f>
        <v>6471</v>
      </c>
      <c r="E14" s="14">
        <f>Bhaktapur!E14+Lalitpur!E14+Kathamandu!E14</f>
        <v>9053</v>
      </c>
      <c r="F14" s="14">
        <f>Bhaktapur!F14+Lalitpur!F14+Kathamandu!F14</f>
        <v>16397</v>
      </c>
      <c r="G14" s="14">
        <f>Bhaktapur!G14+Lalitpur!G14+Kathamandu!G14</f>
        <v>9961</v>
      </c>
      <c r="H14" s="14">
        <f>Bhaktapur!H14+Lalitpur!H14+Kathamandu!H14</f>
        <v>9645</v>
      </c>
      <c r="I14" s="14">
        <f>Bhaktapur!I14+Lalitpur!I14+Kathamandu!I14</f>
        <v>12907</v>
      </c>
      <c r="J14" s="14">
        <f>Bhaktapur!J14+Lalitpur!J14+Kathamandu!J14</f>
        <v>13383</v>
      </c>
      <c r="K14" s="14">
        <f>Bhaktapur!K14+Lalitpur!K14+Kathamandu!K14</f>
        <v>15568</v>
      </c>
      <c r="L14" s="14">
        <f>Bhaktapur!L14+Lalitpur!L14+Kathamandu!L14</f>
        <v>93385</v>
      </c>
      <c r="M14" s="13"/>
    </row>
    <row r="15" spans="1:13" ht="19.5">
      <c r="A15" s="13"/>
      <c r="B15" s="13"/>
      <c r="C15" s="15" t="s">
        <v>12</v>
      </c>
      <c r="D15" s="3">
        <f>Bhaktapur!D15+Lalitpur!D15+Kathamandu!D15</f>
        <v>11049</v>
      </c>
      <c r="E15" s="3">
        <f>Bhaktapur!E15+Lalitpur!E15+Kathamandu!E15</f>
        <v>20606</v>
      </c>
      <c r="F15" s="3">
        <f>Bhaktapur!F15+Lalitpur!F15+Kathamandu!F15</f>
        <v>32525</v>
      </c>
      <c r="G15" s="3">
        <f>Bhaktapur!G15+Lalitpur!G15+Kathamandu!G15</f>
        <v>20704</v>
      </c>
      <c r="H15" s="3">
        <f>Bhaktapur!H15+Lalitpur!H15+Kathamandu!H15</f>
        <v>20960</v>
      </c>
      <c r="I15" s="3">
        <f>Bhaktapur!I15+Lalitpur!I15+Kathamandu!I15</f>
        <v>27511</v>
      </c>
      <c r="J15" s="3">
        <f>Bhaktapur!J15+Lalitpur!J15+Kathamandu!J15</f>
        <v>26979</v>
      </c>
      <c r="K15" s="3">
        <f>Bhaktapur!K15+Lalitpur!K15+Kathamandu!K15</f>
        <v>29028</v>
      </c>
      <c r="L15" s="3">
        <f>Bhaktapur!L15+Lalitpur!L15+Kathamandu!L15</f>
        <v>189362</v>
      </c>
      <c r="M15" s="16"/>
    </row>
    <row r="16" spans="1:13" ht="19.5">
      <c r="A16" s="13">
        <v>4</v>
      </c>
      <c r="B16" s="13" t="s">
        <v>33</v>
      </c>
      <c r="C16" s="13" t="s">
        <v>3</v>
      </c>
      <c r="D16" s="13" t="s">
        <v>34</v>
      </c>
      <c r="E16" s="13" t="s">
        <v>35</v>
      </c>
      <c r="F16" s="13" t="s">
        <v>36</v>
      </c>
      <c r="G16" s="13" t="s">
        <v>37</v>
      </c>
      <c r="H16" s="13" t="s">
        <v>38</v>
      </c>
      <c r="I16" s="13" t="s">
        <v>39</v>
      </c>
      <c r="J16" s="13" t="s">
        <v>31</v>
      </c>
      <c r="K16" s="13" t="s">
        <v>32</v>
      </c>
      <c r="L16" s="13" t="s">
        <v>12</v>
      </c>
      <c r="M16" s="13"/>
    </row>
    <row r="17" spans="1:13" ht="19.5">
      <c r="A17" s="13"/>
      <c r="B17" s="13"/>
      <c r="C17" s="13" t="s">
        <v>13</v>
      </c>
      <c r="D17" s="14">
        <f>Bhaktapur!D17+Lalitpur!D17+Kathamandu!D17</f>
        <v>246</v>
      </c>
      <c r="E17" s="14">
        <f>Bhaktapur!E17+Lalitpur!E17+Kathamandu!E17</f>
        <v>0</v>
      </c>
      <c r="F17" s="14">
        <f>Bhaktapur!F17+Lalitpur!F17+Kathamandu!F17</f>
        <v>643</v>
      </c>
      <c r="G17" s="14">
        <f>Bhaktapur!G17+Lalitpur!G17+Kathamandu!G17</f>
        <v>634</v>
      </c>
      <c r="H17" s="14">
        <f>Bhaktapur!H17+Lalitpur!H17+Kathamandu!H17</f>
        <v>811</v>
      </c>
      <c r="I17" s="14">
        <f>Bhaktapur!I17+Lalitpur!I17+Kathamandu!I17</f>
        <v>1034</v>
      </c>
      <c r="J17" s="14">
        <f>Bhaktapur!J17+Lalitpur!J17+Kathamandu!J17</f>
        <v>1092</v>
      </c>
      <c r="K17" s="14">
        <f>Bhaktapur!K17+Lalitpur!K17+Kathamandu!K17</f>
        <v>1110</v>
      </c>
      <c r="L17" s="14">
        <f>Bhaktapur!L17+Lalitpur!L17+Kathamandu!L17</f>
        <v>5570</v>
      </c>
      <c r="M17" s="13"/>
    </row>
    <row r="18" spans="1:13" ht="19.5">
      <c r="A18" s="13"/>
      <c r="B18" s="13"/>
      <c r="C18" s="13" t="s">
        <v>14</v>
      </c>
      <c r="D18" s="14">
        <f>Bhaktapur!D18+Lalitpur!D18+Kathamandu!D18</f>
        <v>232</v>
      </c>
      <c r="E18" s="14">
        <f>Bhaktapur!E18+Lalitpur!E18+Kathamandu!E18</f>
        <v>0</v>
      </c>
      <c r="F18" s="14">
        <f>Bhaktapur!F18+Lalitpur!F18+Kathamandu!F18</f>
        <v>464</v>
      </c>
      <c r="G18" s="14">
        <f>Bhaktapur!G18+Lalitpur!G18+Kathamandu!G18</f>
        <v>379</v>
      </c>
      <c r="H18" s="14">
        <f>Bhaktapur!H18+Lalitpur!H18+Kathamandu!H18</f>
        <v>604</v>
      </c>
      <c r="I18" s="14">
        <f>Bhaktapur!I18+Lalitpur!I18+Kathamandu!I18</f>
        <v>447</v>
      </c>
      <c r="J18" s="14">
        <f>Bhaktapur!J18+Lalitpur!J18+Kathamandu!J18</f>
        <v>1215</v>
      </c>
      <c r="K18" s="14">
        <f>Bhaktapur!K18+Lalitpur!K18+Kathamandu!K18</f>
        <v>1306</v>
      </c>
      <c r="L18" s="14">
        <f>Bhaktapur!L18+Lalitpur!L18+Kathamandu!L18</f>
        <v>4647</v>
      </c>
      <c r="M18" s="13"/>
    </row>
    <row r="19" spans="1:13" ht="19.5">
      <c r="A19" s="13"/>
      <c r="B19" s="13"/>
      <c r="C19" s="15" t="s">
        <v>12</v>
      </c>
      <c r="D19" s="3">
        <f>Bhaktapur!D19+Lalitpur!D19+Kathamandu!D19</f>
        <v>478</v>
      </c>
      <c r="E19" s="3">
        <f>Bhaktapur!E19+Lalitpur!E19+Kathamandu!E19</f>
        <v>0</v>
      </c>
      <c r="F19" s="3">
        <f>Bhaktapur!F19+Lalitpur!F19+Kathamandu!F19</f>
        <v>1107</v>
      </c>
      <c r="G19" s="3">
        <f>Bhaktapur!G19+Lalitpur!G19+Kathamandu!G19</f>
        <v>1013</v>
      </c>
      <c r="H19" s="3">
        <f>Bhaktapur!H19+Lalitpur!H19+Kathamandu!H19</f>
        <v>1415</v>
      </c>
      <c r="I19" s="3">
        <f>Bhaktapur!I19+Lalitpur!I19+Kathamandu!I19</f>
        <v>1481</v>
      </c>
      <c r="J19" s="3">
        <f>Bhaktapur!J19+Lalitpur!J19+Kathamandu!J19</f>
        <v>2307</v>
      </c>
      <c r="K19" s="3">
        <f>Bhaktapur!K19+Lalitpur!K19+Kathamandu!K19</f>
        <v>2416</v>
      </c>
      <c r="L19" s="3">
        <f>Bhaktapur!L19+Lalitpur!L19+Kathamandu!L19</f>
        <v>10217</v>
      </c>
      <c r="M19" s="16"/>
    </row>
    <row r="20" spans="1:13" ht="19.5">
      <c r="A20" s="13">
        <v>5</v>
      </c>
      <c r="B20" s="13" t="s">
        <v>40</v>
      </c>
      <c r="C20" s="13" t="s">
        <v>3</v>
      </c>
      <c r="D20" s="13" t="s">
        <v>41</v>
      </c>
      <c r="E20" s="13" t="s">
        <v>35</v>
      </c>
      <c r="F20" s="13" t="s">
        <v>42</v>
      </c>
      <c r="G20" s="13" t="s">
        <v>43</v>
      </c>
      <c r="H20" s="13" t="s">
        <v>38</v>
      </c>
      <c r="I20" s="13" t="s">
        <v>39</v>
      </c>
      <c r="J20" s="13" t="s">
        <v>31</v>
      </c>
      <c r="K20" s="13" t="s">
        <v>32</v>
      </c>
      <c r="L20" s="13" t="s">
        <v>12</v>
      </c>
      <c r="M20" s="13"/>
    </row>
    <row r="21" spans="1:13" ht="19.5">
      <c r="A21" s="13"/>
      <c r="B21" s="13"/>
      <c r="C21" s="13" t="s">
        <v>13</v>
      </c>
      <c r="D21" s="14">
        <f>Bhaktapur!D21+Lalitpur!D21+Kathamandu!D21</f>
        <v>141</v>
      </c>
      <c r="E21" s="14">
        <f>Bhaktapur!E21+Lalitpur!E21+Kathamandu!E21</f>
        <v>1935</v>
      </c>
      <c r="F21" s="14">
        <f>Bhaktapur!F21+Lalitpur!F21+Kathamandu!F21</f>
        <v>1410</v>
      </c>
      <c r="G21" s="14">
        <f>Bhaktapur!G21+Lalitpur!G21+Kathamandu!G21</f>
        <v>789</v>
      </c>
      <c r="H21" s="14">
        <f>Bhaktapur!H21+Lalitpur!H21+Kathamandu!H21</f>
        <v>1599</v>
      </c>
      <c r="I21" s="14">
        <f>Bhaktapur!I21+Lalitpur!I21+Kathamandu!I21</f>
        <v>1341</v>
      </c>
      <c r="J21" s="14">
        <f>Bhaktapur!J21+Lalitpur!J21+Kathamandu!J21</f>
        <v>4043</v>
      </c>
      <c r="K21" s="14">
        <f>Bhaktapur!K21+Lalitpur!K21+Kathamandu!K21</f>
        <v>3893</v>
      </c>
      <c r="L21" s="14">
        <f>Bhaktapur!L21+Lalitpur!L21+Kathamandu!L21</f>
        <v>15151</v>
      </c>
      <c r="M21" s="13"/>
    </row>
    <row r="22" spans="1:13" ht="19.5">
      <c r="A22" s="13"/>
      <c r="B22" s="13"/>
      <c r="C22" s="13" t="s">
        <v>14</v>
      </c>
      <c r="D22" s="14">
        <f>Bhaktapur!D22+Lalitpur!D22+Kathamandu!D22</f>
        <v>426</v>
      </c>
      <c r="E22" s="14">
        <f>Bhaktapur!E22+Lalitpur!E22+Kathamandu!E22</f>
        <v>3330</v>
      </c>
      <c r="F22" s="14">
        <f>Bhaktapur!F22+Lalitpur!F22+Kathamandu!F22</f>
        <v>8151</v>
      </c>
      <c r="G22" s="14">
        <f>Bhaktapur!G22+Lalitpur!G22+Kathamandu!G22</f>
        <v>825</v>
      </c>
      <c r="H22" s="14">
        <f>Bhaktapur!H22+Lalitpur!H22+Kathamandu!H22</f>
        <v>3120</v>
      </c>
      <c r="I22" s="14">
        <f>Bhaktapur!I22+Lalitpur!I22+Kathamandu!I22</f>
        <v>4209</v>
      </c>
      <c r="J22" s="14">
        <f>Bhaktapur!J22+Lalitpur!J22+Kathamandu!J22</f>
        <v>42634</v>
      </c>
      <c r="K22" s="14">
        <f>Bhaktapur!K22+Lalitpur!K22+Kathamandu!K22</f>
        <v>37259</v>
      </c>
      <c r="L22" s="14">
        <f>Bhaktapur!L22+Lalitpur!L22+Kathamandu!L22</f>
        <v>99954</v>
      </c>
      <c r="M22" s="13"/>
    </row>
    <row r="23" spans="1:13" ht="19.5">
      <c r="A23" s="13"/>
      <c r="B23" s="13"/>
      <c r="C23" s="17" t="s">
        <v>12</v>
      </c>
      <c r="D23" s="3">
        <f>Bhaktapur!D23+Lalitpur!D23+Kathamandu!D23</f>
        <v>567</v>
      </c>
      <c r="E23" s="3">
        <f>Bhaktapur!E23+Lalitpur!E23+Kathamandu!E23</f>
        <v>5265</v>
      </c>
      <c r="F23" s="3">
        <f>Bhaktapur!F23+Lalitpur!F23+Kathamandu!F23</f>
        <v>9561</v>
      </c>
      <c r="G23" s="3">
        <f>Bhaktapur!G23+Lalitpur!G23+Kathamandu!G23</f>
        <v>1614</v>
      </c>
      <c r="H23" s="3">
        <f>Bhaktapur!H23+Lalitpur!H23+Kathamandu!H23</f>
        <v>4719</v>
      </c>
      <c r="I23" s="3">
        <f>Bhaktapur!I23+Lalitpur!I23+Kathamandu!I23</f>
        <v>5550</v>
      </c>
      <c r="J23" s="3">
        <f>Bhaktapur!J23+Lalitpur!J23+Kathamandu!J23</f>
        <v>46677</v>
      </c>
      <c r="K23" s="3">
        <f>Bhaktapur!K23+Lalitpur!K23+Kathamandu!K23</f>
        <v>41152</v>
      </c>
      <c r="L23" s="3">
        <f>Bhaktapur!L23+Lalitpur!L23+Kathamandu!L23</f>
        <v>115105</v>
      </c>
      <c r="M23" s="16"/>
    </row>
    <row r="24" spans="1:13" ht="19.5">
      <c r="A24" s="13">
        <v>6</v>
      </c>
      <c r="B24" s="13" t="s">
        <v>44</v>
      </c>
      <c r="C24" s="13" t="s">
        <v>3</v>
      </c>
      <c r="D24" s="13" t="s">
        <v>45</v>
      </c>
      <c r="E24" s="13" t="s">
        <v>46</v>
      </c>
      <c r="F24" s="13" t="s">
        <v>47</v>
      </c>
      <c r="G24" s="13" t="s">
        <v>48</v>
      </c>
      <c r="H24" s="13" t="s">
        <v>49</v>
      </c>
      <c r="I24" s="13" t="s">
        <v>50</v>
      </c>
      <c r="J24" s="13" t="s">
        <v>10</v>
      </c>
      <c r="K24" s="13" t="s">
        <v>11</v>
      </c>
      <c r="L24" s="13" t="s">
        <v>12</v>
      </c>
      <c r="M24" s="13"/>
    </row>
    <row r="25" spans="1:13" ht="19.5">
      <c r="A25" s="13"/>
      <c r="B25" s="13"/>
      <c r="C25" s="13" t="s">
        <v>13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9.5">
      <c r="A26" s="13"/>
      <c r="B26" s="13"/>
      <c r="C26" s="13" t="s">
        <v>14</v>
      </c>
      <c r="D26" s="13"/>
      <c r="E26" s="13"/>
      <c r="F26" s="13"/>
      <c r="G26" s="13"/>
      <c r="H26" s="13"/>
      <c r="I26" s="13"/>
      <c r="J26" s="13"/>
      <c r="K26" s="13"/>
      <c r="L26" s="13">
        <v>0</v>
      </c>
      <c r="M26" s="13"/>
    </row>
    <row r="27" spans="1:13" ht="19.5">
      <c r="A27" s="13"/>
      <c r="B27" s="13"/>
      <c r="C27" s="16" t="s">
        <v>12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/>
    </row>
    <row r="28" spans="1:13" ht="19.5">
      <c r="A28" s="13">
        <v>7</v>
      </c>
      <c r="B28" s="13" t="s">
        <v>51</v>
      </c>
      <c r="C28" s="13" t="s">
        <v>52</v>
      </c>
      <c r="D28" s="13" t="s">
        <v>53</v>
      </c>
      <c r="E28" s="13" t="s">
        <v>54</v>
      </c>
      <c r="F28" s="13" t="s">
        <v>55</v>
      </c>
      <c r="G28" s="13" t="s">
        <v>56</v>
      </c>
      <c r="H28" s="13" t="s">
        <v>57</v>
      </c>
      <c r="I28" s="13" t="s">
        <v>58</v>
      </c>
      <c r="J28" s="13" t="s">
        <v>59</v>
      </c>
      <c r="K28" s="13" t="s">
        <v>60</v>
      </c>
      <c r="L28" s="13" t="s">
        <v>61</v>
      </c>
      <c r="M28" s="13"/>
    </row>
    <row r="29" spans="1:13" ht="19.5">
      <c r="A29" s="13"/>
      <c r="B29" s="13"/>
      <c r="C29" s="13" t="s">
        <v>62</v>
      </c>
      <c r="D29" s="13">
        <f>Bhaktapur!D29+Lalitpur!D29+Kathamandu!D29</f>
        <v>0</v>
      </c>
      <c r="E29" s="13">
        <f>Bhaktapur!E29+Lalitpur!E29+Kathamandu!E29</f>
        <v>31935</v>
      </c>
      <c r="F29" s="13">
        <f>Bhaktapur!F29+Lalitpur!F29+Kathamandu!F29</f>
        <v>61812</v>
      </c>
      <c r="G29" s="13">
        <f>Bhaktapur!G29+Lalitpur!G29+Kathamandu!G29</f>
        <v>12363</v>
      </c>
      <c r="H29" s="13">
        <f>Bhaktapur!H29+Lalitpur!H29+Kathamandu!H29</f>
        <v>39147</v>
      </c>
      <c r="I29" s="13">
        <f>Bhaktapur!I29+Lalitpur!I29+Kathamandu!I29</f>
        <v>21633</v>
      </c>
      <c r="J29" s="13">
        <f>Bhaktapur!J29+Lalitpur!J29+Kathamandu!J29</f>
        <v>14423</v>
      </c>
      <c r="K29" s="13">
        <f>Bhaktapur!K29+Lalitpur!K29+Kathamandu!K29</f>
        <v>181313</v>
      </c>
      <c r="L29" s="13">
        <f>Bhaktapur!L29+Lalitpur!L29+Kathamandu!L29</f>
        <v>13.64</v>
      </c>
      <c r="M29" s="13"/>
    </row>
    <row r="30" spans="1:13" ht="19.5">
      <c r="A30" s="13"/>
      <c r="B30" s="13"/>
      <c r="C30" s="13" t="s">
        <v>63</v>
      </c>
      <c r="D30" s="13">
        <f>Bhaktapur!D30+Lalitpur!D30+Kathamandu!D30</f>
        <v>0</v>
      </c>
      <c r="E30" s="13">
        <f>Bhaktapur!E30+Lalitpur!E30+Kathamandu!E30</f>
        <v>0</v>
      </c>
      <c r="F30" s="13">
        <f>Bhaktapur!F30+Lalitpur!F30+Kathamandu!F30</f>
        <v>0</v>
      </c>
      <c r="G30" s="13">
        <f>Bhaktapur!G30+Lalitpur!G30+Kathamandu!G30</f>
        <v>0</v>
      </c>
      <c r="H30" s="13">
        <f>Bhaktapur!H30+Lalitpur!H30+Kathamandu!H30</f>
        <v>0</v>
      </c>
      <c r="I30" s="13">
        <f>Bhaktapur!I30+Lalitpur!I30+Kathamandu!I30</f>
        <v>0</v>
      </c>
      <c r="J30" s="13">
        <f>Bhaktapur!J30+Lalitpur!J30+Kathamandu!J30</f>
        <v>4120</v>
      </c>
      <c r="K30" s="13">
        <f>Bhaktapur!K30+Lalitpur!K30+Kathamandu!K30</f>
        <v>4120</v>
      </c>
      <c r="L30" s="13">
        <f>Bhaktapur!L30+Lalitpur!L30+Kathamandu!L30</f>
        <v>1.5200000000000002</v>
      </c>
      <c r="M30" s="13"/>
    </row>
    <row r="31" spans="1:13" ht="19.5">
      <c r="A31" s="13"/>
      <c r="B31" s="13"/>
      <c r="C31" s="15" t="s">
        <v>12</v>
      </c>
      <c r="D31" s="15">
        <f>Bhaktapur!D31+Lalitpur!D31+Kathamandu!D31</f>
        <v>0</v>
      </c>
      <c r="E31" s="15">
        <f>Bhaktapur!E31+Lalitpur!E31+Kathamandu!E31</f>
        <v>31935</v>
      </c>
      <c r="F31" s="15">
        <f>Bhaktapur!F31+Lalitpur!F31+Kathamandu!F31</f>
        <v>61812</v>
      </c>
      <c r="G31" s="15">
        <f>Bhaktapur!G31+Lalitpur!G31+Kathamandu!G31</f>
        <v>12363</v>
      </c>
      <c r="H31" s="15">
        <f>Bhaktapur!H31+Lalitpur!H31+Kathamandu!H31</f>
        <v>39147</v>
      </c>
      <c r="I31" s="15">
        <f>Bhaktapur!I31+Lalitpur!I31+Kathamandu!I31</f>
        <v>21633</v>
      </c>
      <c r="J31" s="15">
        <f>Bhaktapur!J31+Lalitpur!J31+Kathamandu!J31</f>
        <v>18543</v>
      </c>
      <c r="K31" s="15">
        <f>Bhaktapur!K31+Lalitpur!K31+Kathamandu!K31</f>
        <v>185433</v>
      </c>
      <c r="L31" s="15">
        <f>Bhaktapur!L31+Lalitpur!L31+Kathamandu!L31</f>
        <v>15.16</v>
      </c>
      <c r="M31" s="16"/>
    </row>
    <row r="32" spans="1:13" ht="19.5">
      <c r="A32" s="13">
        <v>8</v>
      </c>
      <c r="B32" s="13" t="s">
        <v>64</v>
      </c>
      <c r="C32" s="17" t="s">
        <v>3</v>
      </c>
      <c r="D32" s="17" t="s">
        <v>65</v>
      </c>
      <c r="E32" s="17" t="s">
        <v>66</v>
      </c>
      <c r="F32" s="17" t="s">
        <v>12</v>
      </c>
      <c r="G32" s="17"/>
      <c r="H32" s="17" t="s">
        <v>67</v>
      </c>
      <c r="I32" s="17" t="s">
        <v>3</v>
      </c>
      <c r="J32" s="17" t="s">
        <v>65</v>
      </c>
      <c r="K32" s="17" t="s">
        <v>66</v>
      </c>
      <c r="L32" s="17" t="s">
        <v>12</v>
      </c>
      <c r="M32" s="17"/>
    </row>
    <row r="33" spans="1:19" ht="19.5">
      <c r="A33" s="13"/>
      <c r="B33" s="13"/>
      <c r="C33" s="13" t="s">
        <v>13</v>
      </c>
      <c r="D33" s="14">
        <f>Bhaktapur!D33+Lalitpur!D33+Kathamandu!D33</f>
        <v>46967</v>
      </c>
      <c r="E33" s="14">
        <f>Bhaktapur!E33+Lalitpur!E33+Kathamandu!E33</f>
        <v>53203</v>
      </c>
      <c r="F33" s="14">
        <f>Bhaktapur!F33+Lalitpur!F33+Kathamandu!F33</f>
        <v>100170</v>
      </c>
      <c r="G33" s="13"/>
      <c r="H33" s="13"/>
      <c r="I33" s="13" t="s">
        <v>13</v>
      </c>
      <c r="J33" s="14">
        <f>Bhaktapur!J33+Lalitpur!J33+Kathamandu!J33</f>
        <v>1512</v>
      </c>
      <c r="K33" s="14">
        <f>Bhaktapur!K33+Lalitpur!K33+Kathamandu!K33</f>
        <v>1520</v>
      </c>
      <c r="L33" s="14">
        <f>Bhaktapur!L33+Lalitpur!L33+Kathamandu!L33</f>
        <v>3032</v>
      </c>
      <c r="M33" s="13"/>
    </row>
    <row r="34" spans="1:19" ht="19.5">
      <c r="A34" s="13"/>
      <c r="B34" s="13"/>
      <c r="C34" s="13" t="s">
        <v>68</v>
      </c>
      <c r="D34" s="14">
        <f>Bhaktapur!D34+Lalitpur!D34+Kathamandu!D34</f>
        <v>1047704</v>
      </c>
      <c r="E34" s="14">
        <f>Bhaktapur!E34+Lalitpur!E34+Kathamandu!E34</f>
        <v>0</v>
      </c>
      <c r="F34" s="14">
        <f>Bhaktapur!F34+Lalitpur!F34+Kathamandu!F34</f>
        <v>1047704</v>
      </c>
      <c r="G34" s="13"/>
      <c r="H34" s="13"/>
      <c r="I34" s="13" t="s">
        <v>14</v>
      </c>
      <c r="J34" s="14">
        <f>Bhaktapur!J34+Lalitpur!J34+Kathamandu!J34</f>
        <v>1145</v>
      </c>
      <c r="K34" s="14">
        <f>Bhaktapur!K34+Lalitpur!K34+Kathamandu!K34</f>
        <v>1077</v>
      </c>
      <c r="L34" s="14">
        <f>Bhaktapur!L34+Lalitpur!L34+Kathamandu!L34</f>
        <v>2222</v>
      </c>
      <c r="M34" s="13"/>
    </row>
    <row r="35" spans="1:19" ht="19.5">
      <c r="A35" s="13"/>
      <c r="B35" s="13"/>
      <c r="C35" s="13" t="s">
        <v>69</v>
      </c>
      <c r="D35" s="14">
        <f>Bhaktapur!D35+Lalitpur!D35+Kathamandu!D35</f>
        <v>0</v>
      </c>
      <c r="E35" s="14">
        <f>Bhaktapur!E35+Lalitpur!E35+Kathamandu!E35</f>
        <v>1231693</v>
      </c>
      <c r="F35" s="14">
        <f>Bhaktapur!F35+Lalitpur!F35+Kathamandu!F35</f>
        <v>1229694</v>
      </c>
      <c r="G35" s="13"/>
      <c r="H35" s="13"/>
      <c r="I35" s="15" t="s">
        <v>12</v>
      </c>
      <c r="J35" s="3">
        <f>Bhaktapur!J35+Lalitpur!J35+Kathamandu!J35</f>
        <v>2657</v>
      </c>
      <c r="K35" s="3">
        <f>Bhaktapur!K35+Lalitpur!K35+Kathamandu!K35</f>
        <v>2597</v>
      </c>
      <c r="L35" s="3">
        <f>Bhaktapur!L35+Lalitpur!L35+Kathamandu!L35</f>
        <v>5254</v>
      </c>
      <c r="M35" s="15"/>
    </row>
    <row r="36" spans="1:19" ht="19.5">
      <c r="A36" s="13"/>
      <c r="B36" s="13"/>
      <c r="C36" s="16" t="s">
        <v>12</v>
      </c>
      <c r="D36" s="3">
        <f>Bhaktapur!D48+Lalitpur!D36+Kathamandu!D36</f>
        <v>1026897</v>
      </c>
      <c r="E36" s="3">
        <f>Bhaktapur!E48+Lalitpur!E36+Kathamandu!E36</f>
        <v>994973</v>
      </c>
      <c r="F36" s="3">
        <f>Bhaktapur!F48+Lalitpur!F36+Kathamandu!F36</f>
        <v>2021870</v>
      </c>
      <c r="G36" s="13"/>
      <c r="H36" s="13"/>
      <c r="I36" s="13"/>
      <c r="J36" s="13"/>
      <c r="K36" s="13"/>
      <c r="L36" s="13"/>
      <c r="M36" s="13"/>
    </row>
    <row r="37" spans="1:19" ht="37.5" customHeight="1">
      <c r="A37" s="22">
        <v>9</v>
      </c>
      <c r="B37" s="45" t="s">
        <v>85</v>
      </c>
      <c r="C37" s="9" t="s">
        <v>79</v>
      </c>
      <c r="D37" s="9" t="s">
        <v>3</v>
      </c>
      <c r="E37" s="9" t="s">
        <v>65</v>
      </c>
      <c r="F37" s="9" t="s">
        <v>66</v>
      </c>
      <c r="G37" s="9" t="s">
        <v>12</v>
      </c>
      <c r="H37" s="4"/>
      <c r="I37" s="23"/>
      <c r="J37" s="23"/>
      <c r="K37" s="23"/>
      <c r="L37" s="23"/>
      <c r="M37" s="4"/>
    </row>
    <row r="38" spans="1:19" ht="18">
      <c r="A38" s="22"/>
      <c r="B38" s="46"/>
      <c r="C38" s="4"/>
      <c r="D38" s="4" t="s">
        <v>88</v>
      </c>
      <c r="E38" s="4">
        <f>Kathamandu!D38+Lalitpur!E38+Bhaktapur!E38</f>
        <v>6050</v>
      </c>
      <c r="F38" s="4">
        <f>Kathamandu!E38+Lalitpur!F38+Bhaktapur!F38</f>
        <v>5950</v>
      </c>
      <c r="G38" s="9">
        <f>Kathamandu!F38+Lalitpur!G38+Bhaktapur!G38</f>
        <v>12000</v>
      </c>
      <c r="H38" s="4"/>
      <c r="I38" s="23"/>
      <c r="J38" s="23"/>
      <c r="K38" s="23"/>
      <c r="L38" s="23"/>
      <c r="M38" s="4"/>
    </row>
    <row r="39" spans="1:19" ht="18">
      <c r="A39" s="22"/>
      <c r="B39" s="46"/>
      <c r="C39" s="9" t="s">
        <v>80</v>
      </c>
      <c r="D39" s="9" t="s">
        <v>3</v>
      </c>
      <c r="E39" s="9" t="s">
        <v>65</v>
      </c>
      <c r="F39" s="9" t="s">
        <v>66</v>
      </c>
      <c r="G39" s="9" t="s">
        <v>12</v>
      </c>
      <c r="H39" s="4"/>
      <c r="I39" s="23"/>
      <c r="J39" s="23"/>
      <c r="K39" s="23"/>
      <c r="L39" s="23"/>
      <c r="M39" s="4"/>
    </row>
    <row r="40" spans="1:19" ht="18">
      <c r="A40" s="4"/>
      <c r="B40" s="46"/>
      <c r="C40" s="4"/>
      <c r="D40" s="5"/>
      <c r="E40" s="5">
        <v>1060</v>
      </c>
      <c r="F40" s="5">
        <f>Kathamandu!E40+Lalitpur!F40+Bhaktapur!F40</f>
        <v>940</v>
      </c>
      <c r="G40" s="10">
        <f>Kathamandu!F40+Lalitpur!G40+Bhaktapur!G40</f>
        <v>2000</v>
      </c>
      <c r="H40" s="4"/>
      <c r="I40" s="23"/>
      <c r="J40" s="23"/>
      <c r="K40" s="23"/>
      <c r="L40" s="23"/>
      <c r="M40" s="4"/>
    </row>
    <row r="41" spans="1:19" ht="18">
      <c r="A41" s="22"/>
      <c r="B41" s="46"/>
      <c r="C41" s="9" t="s">
        <v>81</v>
      </c>
      <c r="D41" s="9" t="s">
        <v>3</v>
      </c>
      <c r="E41" s="9" t="s">
        <v>65</v>
      </c>
      <c r="F41" s="9" t="s">
        <v>66</v>
      </c>
      <c r="G41" s="9" t="s">
        <v>12</v>
      </c>
      <c r="H41" s="4"/>
      <c r="I41" s="23"/>
      <c r="J41" s="23"/>
      <c r="K41" s="23"/>
      <c r="L41" s="23"/>
      <c r="M41" s="4"/>
    </row>
    <row r="42" spans="1:19" ht="18">
      <c r="A42" s="4"/>
      <c r="B42" s="46"/>
      <c r="C42" s="4"/>
      <c r="D42" s="4"/>
      <c r="E42" s="5">
        <f>Kathamandu!D42+Lalitpur!E42+Bhaktapur!E42</f>
        <v>1040</v>
      </c>
      <c r="F42" s="5">
        <f>Kathamandu!E42+Lalitpur!F42+Bhaktapur!F42</f>
        <v>960</v>
      </c>
      <c r="G42" s="10">
        <f>Kathamandu!F42+Lalitpur!G42+Bhaktapur!G42</f>
        <v>2000</v>
      </c>
      <c r="H42" s="4"/>
      <c r="I42" s="23"/>
      <c r="J42" s="23"/>
      <c r="K42" s="23"/>
      <c r="L42" s="23"/>
      <c r="M42" s="4"/>
    </row>
    <row r="43" spans="1:19" ht="18">
      <c r="A43" s="22"/>
      <c r="B43" s="47"/>
      <c r="C43" s="9" t="s">
        <v>82</v>
      </c>
      <c r="D43" s="9" t="s">
        <v>3</v>
      </c>
      <c r="E43" s="10" t="s">
        <v>83</v>
      </c>
      <c r="F43" s="10" t="s">
        <v>84</v>
      </c>
      <c r="G43" s="10" t="s">
        <v>12</v>
      </c>
      <c r="H43" s="4"/>
      <c r="I43" s="23"/>
      <c r="J43" s="23"/>
      <c r="K43" s="23"/>
      <c r="L43" s="23"/>
      <c r="M43" s="4"/>
    </row>
    <row r="44" spans="1:19" ht="18">
      <c r="A44" s="4"/>
      <c r="B44" s="4"/>
      <c r="C44" s="4"/>
      <c r="D44" s="4" t="s">
        <v>89</v>
      </c>
      <c r="E44" s="5">
        <f>Kathamandu!D44+Lalitpur!E44+Bhaktapur!E44</f>
        <v>570</v>
      </c>
      <c r="F44" s="5">
        <f>Kathamandu!E44+Lalitpur!F44+Bhaktapur!F44</f>
        <v>730</v>
      </c>
      <c r="G44" s="5">
        <f>Kathamandu!F44+Lalitpur!G44+Bhaktapur!G44</f>
        <v>1300</v>
      </c>
      <c r="H44" s="4"/>
      <c r="I44" s="23"/>
      <c r="J44" s="23"/>
      <c r="K44" s="23"/>
      <c r="L44" s="23"/>
      <c r="M44" s="4"/>
    </row>
    <row r="45" spans="1:19" ht="18">
      <c r="A45" s="24"/>
      <c r="B45" s="24"/>
      <c r="C45" s="24"/>
      <c r="D45" s="24"/>
      <c r="E45" s="25"/>
      <c r="F45" s="25"/>
      <c r="G45" s="25"/>
      <c r="H45" s="24"/>
      <c r="I45" s="26"/>
      <c r="J45" s="26"/>
      <c r="K45" s="26"/>
      <c r="L45" s="26"/>
      <c r="M45" s="24"/>
    </row>
    <row r="46" spans="1:19" ht="18">
      <c r="A46" s="24"/>
      <c r="B46" s="24"/>
      <c r="C46" s="24"/>
      <c r="D46" s="24"/>
      <c r="E46" s="25"/>
      <c r="F46" s="25"/>
      <c r="G46" s="25"/>
      <c r="H46" s="24"/>
      <c r="I46" s="26"/>
      <c r="J46" s="26"/>
      <c r="K46" s="26"/>
      <c r="L46" s="26"/>
      <c r="M46" s="24"/>
    </row>
    <row r="48" spans="1:19">
      <c r="A48" s="37" t="s">
        <v>74</v>
      </c>
      <c r="B48" s="37"/>
      <c r="C48" s="37"/>
      <c r="D48" s="37"/>
      <c r="E48" s="38" t="s">
        <v>97</v>
      </c>
      <c r="F48" s="38"/>
      <c r="G48" s="38"/>
      <c r="H48" s="38"/>
      <c r="I48" s="38" t="s">
        <v>95</v>
      </c>
      <c r="J48" s="38"/>
      <c r="K48" s="38"/>
      <c r="L48" s="38"/>
      <c r="M48" s="38"/>
      <c r="N48" s="35"/>
      <c r="O48" s="38"/>
      <c r="P48" s="38"/>
      <c r="Q48" s="38"/>
      <c r="R48" s="38"/>
      <c r="S48" s="38"/>
    </row>
    <row r="49" spans="1:19">
      <c r="A49" s="37" t="s">
        <v>71</v>
      </c>
      <c r="B49" s="37"/>
      <c r="C49" s="37"/>
      <c r="D49" s="37"/>
      <c r="E49" s="38" t="s">
        <v>96</v>
      </c>
      <c r="F49" s="38"/>
      <c r="G49" s="38"/>
      <c r="H49" s="38"/>
      <c r="I49" s="38" t="s">
        <v>94</v>
      </c>
      <c r="J49" s="38"/>
      <c r="K49" s="38"/>
      <c r="L49" s="38"/>
      <c r="M49" s="38"/>
      <c r="N49" s="35"/>
      <c r="O49" s="38"/>
      <c r="P49" s="38"/>
      <c r="Q49" s="38"/>
      <c r="R49" s="38"/>
      <c r="S49" s="38"/>
    </row>
    <row r="50" spans="1:19">
      <c r="A50" s="37" t="s">
        <v>72</v>
      </c>
      <c r="B50" s="37"/>
      <c r="C50" s="37"/>
      <c r="D50" s="37"/>
      <c r="E50" s="38" t="s">
        <v>90</v>
      </c>
      <c r="F50" s="38"/>
      <c r="G50" s="38"/>
      <c r="H50" s="38"/>
      <c r="I50" s="38" t="s">
        <v>93</v>
      </c>
      <c r="J50" s="38"/>
      <c r="K50" s="38"/>
      <c r="L50" s="38"/>
      <c r="M50" s="38"/>
      <c r="N50" s="35"/>
      <c r="O50" s="38"/>
      <c r="P50" s="38"/>
      <c r="Q50" s="38"/>
      <c r="R50" s="38"/>
      <c r="S50" s="38"/>
    </row>
    <row r="51" spans="1:19">
      <c r="A51" s="37" t="s">
        <v>73</v>
      </c>
      <c r="B51" s="37"/>
      <c r="C51" s="37"/>
      <c r="D51" s="37"/>
      <c r="E51" s="39" t="s">
        <v>91</v>
      </c>
      <c r="F51" s="39"/>
      <c r="G51" s="39"/>
      <c r="H51" s="39"/>
      <c r="I51" s="38" t="s">
        <v>92</v>
      </c>
      <c r="J51" s="38"/>
      <c r="K51" s="38"/>
      <c r="L51" s="38"/>
      <c r="M51" s="38"/>
      <c r="N51" s="35"/>
      <c r="O51" s="38"/>
      <c r="P51" s="38"/>
      <c r="Q51" s="38"/>
      <c r="R51" s="38"/>
      <c r="S51" s="38"/>
    </row>
    <row r="52" spans="1:19">
      <c r="L52" s="53"/>
      <c r="M52" s="53"/>
    </row>
  </sheetData>
  <mergeCells count="21">
    <mergeCell ref="L52:M52"/>
    <mergeCell ref="I48:M48"/>
    <mergeCell ref="I49:M49"/>
    <mergeCell ref="I50:M50"/>
    <mergeCell ref="I51:M51"/>
    <mergeCell ref="O48:S48"/>
    <mergeCell ref="O49:S49"/>
    <mergeCell ref="O50:S50"/>
    <mergeCell ref="O51:S51"/>
    <mergeCell ref="A1:M1"/>
    <mergeCell ref="A2:M2"/>
    <mergeCell ref="B3:M3"/>
    <mergeCell ref="B37:B43"/>
    <mergeCell ref="E48:H48"/>
    <mergeCell ref="E49:H49"/>
    <mergeCell ref="E50:H50"/>
    <mergeCell ref="E51:H51"/>
    <mergeCell ref="A48:D48"/>
    <mergeCell ref="A49:D49"/>
    <mergeCell ref="A50:D50"/>
    <mergeCell ref="A51:D51"/>
  </mergeCells>
  <pageMargins left="0.45" right="0.45" top="0.75" bottom="0" header="0.3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Kathamandu</vt:lpstr>
      <vt:lpstr>Lalitpur</vt:lpstr>
      <vt:lpstr>Bhaktapur</vt:lpstr>
      <vt:lpstr>SUM KLB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nec</cp:lastModifiedBy>
  <cp:lastPrinted>2020-07-17T07:51:21Z</cp:lastPrinted>
  <dcterms:created xsi:type="dcterms:W3CDTF">2019-11-16T09:06:44Z</dcterms:created>
  <dcterms:modified xsi:type="dcterms:W3CDTF">2020-07-17T08:50:27Z</dcterms:modified>
</cp:coreProperties>
</file>